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ハック" sheetId="1" r:id="rId4"/>
    <sheet state="visible" name="効果時間重視1" sheetId="2" r:id="rId5"/>
    <sheet state="visible" name="効果時間重視2" sheetId="3" r:id="rId6"/>
    <sheet state="visible" name="MND効果重視" sheetId="4" r:id="rId7"/>
    <sheet state="visible" name="INT効果重視 " sheetId="5" r:id="rId8"/>
    <sheet state="visible" name="スキル重視" sheetId="6" r:id="rId9"/>
    <sheet state="visible" name="魔命重視" sheetId="7" r:id="rId10"/>
  </sheets>
  <definedNames/>
  <calcPr/>
</workbook>
</file>

<file path=xl/sharedStrings.xml><?xml version="1.0" encoding="utf-8"?>
<sst xmlns="http://schemas.openxmlformats.org/spreadsheetml/2006/main" count="877" uniqueCount="140">
  <si>
    <t>ステータス</t>
  </si>
  <si>
    <t>サポ</t>
  </si>
  <si>
    <t>ヒューム</t>
  </si>
  <si>
    <t>赤魔道士ML48</t>
  </si>
  <si>
    <t>戦士58</t>
  </si>
  <si>
    <t>モンク58</t>
  </si>
  <si>
    <t>白魔道士58</t>
  </si>
  <si>
    <t>黒魔道士58</t>
  </si>
  <si>
    <t>シーフ58</t>
  </si>
  <si>
    <t>ナイト58</t>
  </si>
  <si>
    <t>暗黒騎士58</t>
  </si>
  <si>
    <t>獣使い58</t>
  </si>
  <si>
    <t>吟遊詩人58</t>
  </si>
  <si>
    <t>狩人58</t>
  </si>
  <si>
    <t>侍58</t>
  </si>
  <si>
    <t>忍者58</t>
  </si>
  <si>
    <t>竜騎士58</t>
  </si>
  <si>
    <t>召喚士58</t>
  </si>
  <si>
    <t>青魔道士58</t>
  </si>
  <si>
    <t>からくり士0</t>
  </si>
  <si>
    <t>コルセア58</t>
  </si>
  <si>
    <t>踊子58</t>
  </si>
  <si>
    <t>学者58</t>
  </si>
  <si>
    <t>風水士58</t>
  </si>
  <si>
    <t>魔導剣士58</t>
  </si>
  <si>
    <t>赤魔道士ML46</t>
  </si>
  <si>
    <t>HP</t>
  </si>
  <si>
    <t>MP</t>
  </si>
  <si>
    <t>STR</t>
  </si>
  <si>
    <t>DEX</t>
  </si>
  <si>
    <t>VIT</t>
  </si>
  <si>
    <t>AGI</t>
  </si>
  <si>
    <t>INT</t>
  </si>
  <si>
    <t>MND</t>
  </si>
  <si>
    <t>CHR</t>
  </si>
  <si>
    <t>弱体基本</t>
  </si>
  <si>
    <t>アイテム名</t>
  </si>
  <si>
    <t>魔命</t>
  </si>
  <si>
    <t>魔命スキル</t>
  </si>
  <si>
    <t>スキル</t>
  </si>
  <si>
    <t>時間A(%)</t>
  </si>
  <si>
    <t>時間B(%)</t>
  </si>
  <si>
    <t>コンポージャー性能アップ</t>
  </si>
  <si>
    <t>時間(秒)</t>
  </si>
  <si>
    <t>効果</t>
  </si>
  <si>
    <t>サボ</t>
  </si>
  <si>
    <t>ハック</t>
  </si>
  <si>
    <t>戦闘</t>
  </si>
  <si>
    <t>魔法</t>
  </si>
  <si>
    <t>メインウェポン</t>
  </si>
  <si>
    <t>グリオアヴァール</t>
  </si>
  <si>
    <t>短剣</t>
  </si>
  <si>
    <t>神聖</t>
  </si>
  <si>
    <t>サブウェポン</t>
  </si>
  <si>
    <t>メフィテスグリップ</t>
  </si>
  <si>
    <t>片手剣</t>
  </si>
  <si>
    <t>回復</t>
  </si>
  <si>
    <t>レンジウェポン</t>
  </si>
  <si>
    <t>片手棍</t>
  </si>
  <si>
    <t>強化</t>
  </si>
  <si>
    <t>矢弾</t>
  </si>
  <si>
    <t>クォーツタスラム+1</t>
  </si>
  <si>
    <t>弓術</t>
  </si>
  <si>
    <t>弱体</t>
  </si>
  <si>
    <t>頭</t>
  </si>
  <si>
    <t>ＶＩシャポー+3</t>
  </si>
  <si>
    <t>投てき</t>
  </si>
  <si>
    <t>精霊</t>
  </si>
  <si>
    <t>首</t>
  </si>
  <si>
    <t>インカンタートルク</t>
  </si>
  <si>
    <t>右耳</t>
  </si>
  <si>
    <t>インフィブルピアス</t>
  </si>
  <si>
    <t>回避</t>
  </si>
  <si>
    <t>暗黒</t>
  </si>
  <si>
    <t>左耳</t>
  </si>
  <si>
    <t>ヴォルピアス</t>
  </si>
  <si>
    <t>盾</t>
  </si>
  <si>
    <t>胴</t>
  </si>
  <si>
    <t>ＡＴタバード+3</t>
  </si>
  <si>
    <t>両手</t>
  </si>
  <si>
    <t>ＬＴガントロ+3</t>
  </si>
  <si>
    <t>受け流し</t>
  </si>
  <si>
    <t>右指</t>
  </si>
  <si>
    <t>スティ二キリング+1</t>
  </si>
  <si>
    <t>左指</t>
  </si>
  <si>
    <t>背</t>
  </si>
  <si>
    <t>ゴストファイケープ</t>
  </si>
  <si>
    <t>腰</t>
  </si>
  <si>
    <t>オブシテナサッシュ</t>
  </si>
  <si>
    <t>両脚</t>
  </si>
  <si>
    <t>カイロンホーズ</t>
  </si>
  <si>
    <t>両足</t>
  </si>
  <si>
    <t>ＶＩブーツ+3</t>
  </si>
  <si>
    <t>メリットポイント</t>
  </si>
  <si>
    <t>ジョブポイント</t>
  </si>
  <si>
    <t>ギフト</t>
  </si>
  <si>
    <t>ML</t>
  </si>
  <si>
    <t>合計</t>
  </si>
  <si>
    <t>弱体魔法プロパティ</t>
  </si>
  <si>
    <t>弱体魔法スキル</t>
  </si>
  <si>
    <t>弱体魔法効果</t>
  </si>
  <si>
    <t>ミュルグレス</t>
  </si>
  <si>
    <t>アムラピシールド</t>
  </si>
  <si>
    <t>ウルル</t>
  </si>
  <si>
    <t>ＬＴシャペル+3</t>
  </si>
  <si>
    <t>デュエルトルク+2</t>
  </si>
  <si>
    <t>スノトラピアス</t>
  </si>
  <si>
    <t>マリグナスピアス</t>
  </si>
  <si>
    <t>ＬＴサヨン+3</t>
  </si>
  <si>
    <t>キシャールリング</t>
  </si>
  <si>
    <t>スセロスケープ</t>
  </si>
  <si>
    <t>ＬＴフュゾー+3</t>
  </si>
  <si>
    <t>ＬＴウゾー+3</t>
  </si>
  <si>
    <t>対象魔法</t>
  </si>
  <si>
    <t>基礎効果時間(s)</t>
  </si>
  <si>
    <t>サボなし(s)</t>
  </si>
  <si>
    <t>サボ雑魚(s)</t>
  </si>
  <si>
    <t>サボNM(s)</t>
  </si>
  <si>
    <t>ディアIII</t>
  </si>
  <si>
    <t>サイレス</t>
  </si>
  <si>
    <t>イナンデーション</t>
  </si>
  <si>
    <t>バインド</t>
  </si>
  <si>
    <t>グラビデII</t>
  </si>
  <si>
    <t>ブレイク</t>
  </si>
  <si>
    <t>スリプル</t>
  </si>
  <si>
    <t>スリプルII</t>
  </si>
  <si>
    <t>王将の袖飾り</t>
  </si>
  <si>
    <t>王将の玉</t>
  </si>
  <si>
    <t>サイクロスラッパ</t>
  </si>
  <si>
    <t>スロウII</t>
  </si>
  <si>
    <t>パライズII</t>
  </si>
  <si>
    <t>アドルII</t>
  </si>
  <si>
    <t>フレキリング</t>
  </si>
  <si>
    <t>女王の指輪+1</t>
  </si>
  <si>
    <t>ジャリスロップス+2</t>
  </si>
  <si>
    <t>ブラインII</t>
  </si>
  <si>
    <t>フラズルIII</t>
  </si>
  <si>
    <t>ディストラIII</t>
  </si>
  <si>
    <t>実質魔命</t>
  </si>
  <si>
    <t>ディスペル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</si>
</sst>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color theme="1"/>
      <name val="Arial"/>
      <scheme val="minor"/>
    </font>
    <font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1" fillId="0" fontId="2" numFmtId="0" xfId="0" applyAlignment="1" applyBorder="1" applyFont="1">
      <alignment horizontal="center" shrinkToFit="0" vertical="bottom" wrapText="1"/>
    </xf>
    <xf borderId="2" fillId="0" fontId="2" numFmtId="0" xfId="0" applyAlignment="1" applyBorder="1" applyFont="1">
      <alignment horizontal="center" shrinkToFit="0" vertical="bottom" wrapText="1"/>
    </xf>
    <xf borderId="3" fillId="0" fontId="2" numFmtId="0" xfId="0" applyAlignment="1" applyBorder="1" applyFont="1">
      <alignment horizontal="center" shrinkToFit="0" vertical="bottom" wrapText="1"/>
    </xf>
    <xf borderId="3" fillId="0" fontId="3" numFmtId="0" xfId="0" applyBorder="1" applyFont="1"/>
    <xf borderId="2" fillId="0" fontId="3" numFmtId="0" xfId="0" applyBorder="1" applyFont="1"/>
    <xf borderId="4" fillId="0" fontId="2" numFmtId="0" xfId="0" applyAlignment="1" applyBorder="1" applyFont="1">
      <alignment horizontal="center" shrinkToFit="0" vertical="bottom" wrapText="1"/>
    </xf>
    <xf borderId="5" fillId="0" fontId="2" numFmtId="0" xfId="0" applyAlignment="1" applyBorder="1" applyFont="1">
      <alignment horizontal="center" shrinkToFit="0" vertical="bottom" wrapText="1"/>
    </xf>
    <xf borderId="6" fillId="0" fontId="2" numFmtId="0" xfId="0" applyAlignment="1" applyBorder="1" applyFont="1">
      <alignment horizontal="center" readingOrder="0" shrinkToFit="0" vertical="bottom" wrapText="1"/>
    </xf>
    <xf borderId="6" fillId="0" fontId="2" numFmtId="0" xfId="0" applyAlignment="1" applyBorder="1" applyFont="1">
      <alignment horizontal="center" shrinkToFit="0" vertical="bottom" wrapText="1"/>
    </xf>
    <xf borderId="5" fillId="2" fontId="2" numFmtId="0" xfId="0" applyAlignment="1" applyBorder="1" applyFill="1" applyFont="1">
      <alignment horizontal="center" readingOrder="0" shrinkToFit="0" vertical="bottom" wrapText="1"/>
    </xf>
    <xf borderId="6" fillId="2" fontId="2" numFmtId="0" xfId="0" applyAlignment="1" applyBorder="1" applyFont="1">
      <alignment horizontal="center" readingOrder="0" shrinkToFit="0" vertical="bottom" wrapText="1"/>
    </xf>
    <xf borderId="6" fillId="2" fontId="2" numFmtId="0" xfId="0" applyAlignment="1" applyBorder="1" applyFont="1">
      <alignment horizontal="center" shrinkToFit="0" vertical="bottom" wrapText="1"/>
    </xf>
    <xf borderId="1" fillId="2" fontId="2" numFmtId="0" xfId="0" applyAlignment="1" applyBorder="1" applyFont="1">
      <alignment horizontal="center" readingOrder="0" shrinkToFit="0" vertical="bottom" wrapText="1"/>
    </xf>
    <xf borderId="1" fillId="0" fontId="1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horizontal="center" readingOrder="0" shrinkToFit="0" vertical="bottom" wrapText="1"/>
    </xf>
    <xf borderId="1" fillId="2" fontId="1" numFmtId="0" xfId="0" applyAlignment="1" applyBorder="1" applyFont="1">
      <alignment horizontal="center" readingOrder="0" shrinkToFit="0" wrapText="1"/>
    </xf>
    <xf borderId="1" fillId="2" fontId="2" numFmtId="0" xfId="0" applyAlignment="1" applyBorder="1" applyFont="1">
      <alignment horizontal="center" shrinkToFit="0" vertical="bottom" wrapText="1"/>
    </xf>
    <xf borderId="1" fillId="2" fontId="1" numFmtId="0" xfId="0" applyAlignment="1" applyBorder="1" applyFont="1">
      <alignment horizontal="center" shrinkToFit="0" wrapText="1"/>
    </xf>
    <xf borderId="0" fillId="0" fontId="2" numFmtId="0" xfId="0" applyAlignment="1" applyFont="1">
      <alignment horizontal="center" shrinkToFit="0" vertical="bottom" wrapText="1"/>
    </xf>
    <xf borderId="1" fillId="2" fontId="2" numFmtId="0" xfId="0" applyAlignment="1" applyBorder="1" applyFont="1">
      <alignment horizontal="center" vertical="bottom"/>
    </xf>
    <xf borderId="1" fillId="2" fontId="2" numFmtId="0" xfId="0" applyAlignment="1" applyBorder="1" applyFont="1">
      <alignment horizontal="center" vertical="bottom"/>
    </xf>
    <xf borderId="1" fillId="0" fontId="1" numFmtId="0" xfId="0" applyAlignment="1" applyBorder="1" applyFont="1">
      <alignment horizontal="center" shrinkToFit="0" wrapText="1"/>
    </xf>
    <xf borderId="0" fillId="0" fontId="1" numFmtId="0" xfId="0" applyAlignment="1" applyFont="1">
      <alignment horizontal="center" readingOrder="0" shrinkToFit="0" wrapText="1"/>
    </xf>
    <xf borderId="1" fillId="3" fontId="1" numFmtId="0" xfId="0" applyAlignment="1" applyBorder="1" applyFill="1" applyFont="1">
      <alignment horizontal="center" shrinkToFit="0" wrapText="1"/>
    </xf>
    <xf borderId="0" fillId="0" fontId="1" numFmtId="0" xfId="0" applyAlignment="1" applyFont="1">
      <alignment shrinkToFit="0" wrapText="1"/>
    </xf>
    <xf borderId="7" fillId="0" fontId="1" numFmtId="0" xfId="0" applyAlignment="1" applyBorder="1" applyFont="1">
      <alignment horizontal="center" readingOrder="0" shrinkToFit="0" wrapText="1"/>
    </xf>
    <xf borderId="5" fillId="0" fontId="3" numFmtId="0" xfId="0" applyBorder="1" applyFont="1"/>
    <xf borderId="0" fillId="0" fontId="1" numFmtId="0" xfId="0" applyAlignment="1" applyFont="1">
      <alignment horizontal="center" readingOrder="0"/>
    </xf>
    <xf borderId="1" fillId="2" fontId="2" numFmtId="0" xfId="0" applyAlignment="1" applyBorder="1" applyFont="1">
      <alignment horizontal="center" shrinkToFit="0" vertical="bottom" wrapText="1"/>
    </xf>
    <xf borderId="8" fillId="0" fontId="1" numFmtId="0" xfId="0" applyAlignment="1" applyBorder="1" applyFont="1">
      <alignment horizontal="center" readingOrder="0" shrinkToFit="0" wrapText="1"/>
    </xf>
    <xf borderId="9" fillId="0" fontId="1" numFmtId="0" xfId="0" applyAlignment="1" applyBorder="1" applyFont="1">
      <alignment horizontal="center" readingOrder="0" shrinkToFit="0" wrapText="1"/>
    </xf>
    <xf borderId="10" fillId="0" fontId="1" numFmtId="0" xfId="0" applyAlignment="1" applyBorder="1" applyFont="1">
      <alignment horizontal="center" readingOrder="0" shrinkToFit="0" wrapText="1"/>
    </xf>
    <xf borderId="9" fillId="3" fontId="1" numFmtId="0" xfId="0" applyAlignment="1" applyBorder="1" applyFont="1">
      <alignment horizontal="center" readingOrder="0" shrinkToFit="0" wrapText="1"/>
    </xf>
    <xf borderId="10" fillId="0" fontId="1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88"/>
    <col customWidth="1" min="2" max="2" width="17.75"/>
    <col customWidth="1" min="3" max="3" width="22.0"/>
    <col customWidth="1" min="4" max="10" width="10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3"/>
      <c r="D2" s="4" t="s">
        <v>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3" t="s">
        <v>1</v>
      </c>
      <c r="Y2" s="7"/>
      <c r="Z2" s="7"/>
    </row>
    <row r="3">
      <c r="A3" s="1"/>
      <c r="B3" s="8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2"/>
      <c r="Z3" s="2" t="s">
        <v>25</v>
      </c>
    </row>
    <row r="4">
      <c r="A4" s="1"/>
      <c r="B4" s="11">
        <v>1779.0</v>
      </c>
      <c r="C4" s="10" t="s">
        <v>26</v>
      </c>
      <c r="D4" s="12">
        <v>2117.0</v>
      </c>
      <c r="E4" s="12">
        <v>2327.0</v>
      </c>
      <c r="F4" s="12">
        <v>1956.0</v>
      </c>
      <c r="G4" s="12">
        <v>1926.0</v>
      </c>
      <c r="H4" s="12">
        <v>1985.0</v>
      </c>
      <c r="I4" s="12">
        <v>2056.0</v>
      </c>
      <c r="J4" s="12">
        <v>2028.0</v>
      </c>
      <c r="K4" s="12">
        <v>2028.0</v>
      </c>
      <c r="L4" s="12">
        <v>1985.0</v>
      </c>
      <c r="M4" s="12">
        <v>1956.0</v>
      </c>
      <c r="N4" s="12">
        <v>2057.0</v>
      </c>
      <c r="O4" s="12">
        <v>2045.0</v>
      </c>
      <c r="P4" s="12">
        <v>2057.0</v>
      </c>
      <c r="Q4" s="12">
        <v>1897.0</v>
      </c>
      <c r="R4" s="12">
        <v>1990.0</v>
      </c>
      <c r="S4" s="13"/>
      <c r="T4" s="13">
        <v>1971.0</v>
      </c>
      <c r="U4" s="13">
        <v>1971.0</v>
      </c>
      <c r="V4" s="13">
        <v>1942.0</v>
      </c>
      <c r="W4" s="13">
        <v>1971.0</v>
      </c>
      <c r="X4" s="13">
        <v>2103.0</v>
      </c>
      <c r="Y4" s="14">
        <v>2122.0</v>
      </c>
      <c r="Z4" s="2" t="s">
        <v>26</v>
      </c>
    </row>
    <row r="5">
      <c r="A5" s="1"/>
      <c r="B5" s="11">
        <v>1070.0</v>
      </c>
      <c r="C5" s="10" t="s">
        <v>27</v>
      </c>
      <c r="D5" s="12">
        <v>1070.0</v>
      </c>
      <c r="E5" s="12">
        <v>1070.0</v>
      </c>
      <c r="F5" s="12">
        <v>1190.0</v>
      </c>
      <c r="G5" s="12">
        <v>1219.0</v>
      </c>
      <c r="H5" s="12">
        <v>1070.0</v>
      </c>
      <c r="I5" s="12">
        <v>1101.0</v>
      </c>
      <c r="J5" s="12">
        <v>1101.0</v>
      </c>
      <c r="K5" s="12">
        <v>1070.0</v>
      </c>
      <c r="L5" s="12">
        <v>1070.0</v>
      </c>
      <c r="M5" s="12">
        <v>1070.0</v>
      </c>
      <c r="N5" s="12">
        <v>1070.0</v>
      </c>
      <c r="O5" s="12">
        <v>1070.0</v>
      </c>
      <c r="P5" s="12">
        <v>1070.0</v>
      </c>
      <c r="Q5" s="12">
        <v>1289.0</v>
      </c>
      <c r="R5" s="12">
        <v>1160.0</v>
      </c>
      <c r="S5" s="13"/>
      <c r="T5" s="13">
        <v>1066.0</v>
      </c>
      <c r="U5" s="13">
        <v>1066.0</v>
      </c>
      <c r="V5" s="13">
        <v>1166.0</v>
      </c>
      <c r="W5" s="13">
        <v>1196.0</v>
      </c>
      <c r="X5" s="13">
        <v>1097.0</v>
      </c>
      <c r="Y5" s="14">
        <v>1323.0</v>
      </c>
      <c r="Z5" s="2" t="s">
        <v>27</v>
      </c>
    </row>
    <row r="6">
      <c r="A6" s="1"/>
      <c r="B6" s="11">
        <v>138.0</v>
      </c>
      <c r="C6" s="10" t="s">
        <v>28</v>
      </c>
      <c r="D6" s="12">
        <v>154.0</v>
      </c>
      <c r="E6" s="12">
        <v>151.0</v>
      </c>
      <c r="F6" s="12">
        <v>149.0</v>
      </c>
      <c r="G6" s="12">
        <v>146.0</v>
      </c>
      <c r="H6" s="12">
        <v>149.0</v>
      </c>
      <c r="I6" s="12">
        <v>152.0</v>
      </c>
      <c r="J6" s="12">
        <v>154.0</v>
      </c>
      <c r="K6" s="12">
        <v>149.0</v>
      </c>
      <c r="L6" s="12">
        <v>149.0</v>
      </c>
      <c r="M6" s="12">
        <v>148.0</v>
      </c>
      <c r="N6" s="12">
        <v>151.0</v>
      </c>
      <c r="O6" s="12">
        <v>151.0</v>
      </c>
      <c r="P6" s="12">
        <v>152.0</v>
      </c>
      <c r="Q6" s="12">
        <v>146.0</v>
      </c>
      <c r="R6" s="12">
        <v>148.0</v>
      </c>
      <c r="S6" s="13"/>
      <c r="T6" s="12">
        <v>148.0</v>
      </c>
      <c r="U6" s="12">
        <v>149.0</v>
      </c>
      <c r="V6" s="12">
        <v>146.0</v>
      </c>
      <c r="W6" s="12">
        <v>146.0</v>
      </c>
      <c r="X6" s="12">
        <v>151.0</v>
      </c>
      <c r="Y6" s="14">
        <v>138.0</v>
      </c>
      <c r="Z6" s="2" t="s">
        <v>28</v>
      </c>
    </row>
    <row r="7">
      <c r="A7" s="1"/>
      <c r="B7" s="11">
        <v>138.0</v>
      </c>
      <c r="C7" s="10" t="s">
        <v>29</v>
      </c>
      <c r="D7" s="12">
        <v>151.0</v>
      </c>
      <c r="E7" s="12">
        <v>152.0</v>
      </c>
      <c r="F7" s="12">
        <v>146.0</v>
      </c>
      <c r="G7" s="12">
        <v>151.0</v>
      </c>
      <c r="H7" s="12">
        <v>154.0</v>
      </c>
      <c r="I7" s="12">
        <v>148.0</v>
      </c>
      <c r="J7" s="12">
        <v>151.0</v>
      </c>
      <c r="K7" s="12">
        <v>151.0</v>
      </c>
      <c r="L7" s="12">
        <v>149.0</v>
      </c>
      <c r="M7" s="12">
        <v>149.0</v>
      </c>
      <c r="N7" s="12">
        <v>151.0</v>
      </c>
      <c r="O7" s="12">
        <v>152.0</v>
      </c>
      <c r="P7" s="12">
        <v>149.0</v>
      </c>
      <c r="Q7" s="12">
        <v>148.0</v>
      </c>
      <c r="R7" s="12">
        <v>148.0</v>
      </c>
      <c r="S7" s="13"/>
      <c r="T7" s="12">
        <v>151.0</v>
      </c>
      <c r="U7" s="12">
        <v>151.0</v>
      </c>
      <c r="V7" s="12">
        <v>149.0</v>
      </c>
      <c r="W7" s="12">
        <v>149.0</v>
      </c>
      <c r="X7" s="12">
        <v>149.0</v>
      </c>
      <c r="Y7" s="14">
        <v>138.0</v>
      </c>
      <c r="Z7" s="2" t="s">
        <v>29</v>
      </c>
    </row>
    <row r="8">
      <c r="A8" s="1"/>
      <c r="B8" s="11">
        <v>135.0</v>
      </c>
      <c r="C8" s="10" t="s">
        <v>30</v>
      </c>
      <c r="D8" s="12">
        <v>146.0</v>
      </c>
      <c r="E8" s="12">
        <v>151.0</v>
      </c>
      <c r="F8" s="12">
        <v>146.0</v>
      </c>
      <c r="G8" s="12">
        <v>143.0</v>
      </c>
      <c r="H8" s="12">
        <v>146.0</v>
      </c>
      <c r="I8" s="12">
        <v>151.0</v>
      </c>
      <c r="J8" s="12">
        <v>148.0</v>
      </c>
      <c r="K8" s="12">
        <v>146.0</v>
      </c>
      <c r="L8" s="12">
        <v>146.0</v>
      </c>
      <c r="M8" s="12">
        <v>146.0</v>
      </c>
      <c r="N8" s="12">
        <v>148.0</v>
      </c>
      <c r="O8" s="12">
        <v>148.0</v>
      </c>
      <c r="P8" s="12">
        <v>148.0</v>
      </c>
      <c r="Q8" s="12">
        <v>143.0</v>
      </c>
      <c r="R8" s="12">
        <v>145.0</v>
      </c>
      <c r="S8" s="13"/>
      <c r="T8" s="12">
        <v>145.0</v>
      </c>
      <c r="U8" s="12">
        <v>145.0</v>
      </c>
      <c r="V8" s="12">
        <v>145.0</v>
      </c>
      <c r="W8" s="12">
        <v>146.0</v>
      </c>
      <c r="X8" s="12">
        <v>145.0</v>
      </c>
      <c r="Y8" s="14">
        <v>135.0</v>
      </c>
      <c r="Z8" s="2" t="s">
        <v>30</v>
      </c>
    </row>
    <row r="9">
      <c r="A9" s="1"/>
      <c r="B9" s="11">
        <v>135.0</v>
      </c>
      <c r="C9" s="10" t="s">
        <v>31</v>
      </c>
      <c r="D9" s="12">
        <v>148.0</v>
      </c>
      <c r="E9" s="12">
        <v>143.0</v>
      </c>
      <c r="F9" s="12">
        <v>145.0</v>
      </c>
      <c r="G9" s="12">
        <v>148.0</v>
      </c>
      <c r="H9" s="12">
        <v>149.0</v>
      </c>
      <c r="I9" s="12">
        <v>141.0</v>
      </c>
      <c r="J9" s="12">
        <v>146.0</v>
      </c>
      <c r="K9" s="12">
        <v>143.0</v>
      </c>
      <c r="L9" s="12">
        <v>143.0</v>
      </c>
      <c r="M9" s="12">
        <v>151.0</v>
      </c>
      <c r="N9" s="12">
        <v>146.0</v>
      </c>
      <c r="O9" s="12">
        <v>149.0</v>
      </c>
      <c r="P9" s="12">
        <v>146.0</v>
      </c>
      <c r="Q9" s="12">
        <v>146.0</v>
      </c>
      <c r="R9" s="12">
        <v>145.0</v>
      </c>
      <c r="S9" s="13"/>
      <c r="T9" s="12">
        <v>149.0</v>
      </c>
      <c r="U9" s="12">
        <v>149.0</v>
      </c>
      <c r="V9" s="12">
        <v>145.0</v>
      </c>
      <c r="W9" s="12">
        <v>145.0</v>
      </c>
      <c r="X9" s="12">
        <v>149.0</v>
      </c>
      <c r="Y9" s="14">
        <v>135.0</v>
      </c>
      <c r="Z9" s="2" t="s">
        <v>31</v>
      </c>
    </row>
    <row r="10">
      <c r="A10" s="1"/>
      <c r="B10" s="11">
        <v>141.0</v>
      </c>
      <c r="C10" s="10" t="s">
        <v>32</v>
      </c>
      <c r="D10" s="12">
        <v>149.0</v>
      </c>
      <c r="E10" s="12">
        <v>147.0</v>
      </c>
      <c r="F10" s="12">
        <v>151.0</v>
      </c>
      <c r="G10" s="12">
        <v>157.0</v>
      </c>
      <c r="H10" s="12">
        <v>154.0</v>
      </c>
      <c r="I10" s="12">
        <v>147.0</v>
      </c>
      <c r="J10" s="12">
        <v>154.0</v>
      </c>
      <c r="K10" s="12">
        <v>151.0</v>
      </c>
      <c r="L10" s="12">
        <v>152.0</v>
      </c>
      <c r="M10" s="12">
        <v>151.0</v>
      </c>
      <c r="N10" s="12">
        <v>151.0</v>
      </c>
      <c r="O10" s="12">
        <v>152.0</v>
      </c>
      <c r="P10" s="12">
        <v>149.0</v>
      </c>
      <c r="Q10" s="12">
        <v>155.0</v>
      </c>
      <c r="R10" s="12">
        <v>151.0</v>
      </c>
      <c r="S10" s="13"/>
      <c r="T10" s="12">
        <v>154.0</v>
      </c>
      <c r="U10" s="12">
        <v>149.0</v>
      </c>
      <c r="V10" s="12">
        <v>155.0</v>
      </c>
      <c r="W10" s="12">
        <v>155.0</v>
      </c>
      <c r="X10" s="12">
        <v>152.0</v>
      </c>
      <c r="Y10" s="14">
        <v>141.0</v>
      </c>
      <c r="Z10" s="2" t="s">
        <v>32</v>
      </c>
    </row>
    <row r="11">
      <c r="A11" s="1"/>
      <c r="B11" s="11">
        <v>141.0</v>
      </c>
      <c r="C11" s="10" t="s">
        <v>33</v>
      </c>
      <c r="D11" s="12">
        <v>149.0</v>
      </c>
      <c r="E11" s="12">
        <v>152.0</v>
      </c>
      <c r="F11" s="12">
        <v>157.0</v>
      </c>
      <c r="G11" s="12">
        <v>151.0</v>
      </c>
      <c r="H11" s="12">
        <v>147.0</v>
      </c>
      <c r="I11" s="12">
        <v>154.0</v>
      </c>
      <c r="J11" s="12">
        <v>147.0</v>
      </c>
      <c r="K11" s="12">
        <v>151.0</v>
      </c>
      <c r="L11" s="12">
        <v>152.0</v>
      </c>
      <c r="M11" s="12">
        <v>152.0</v>
      </c>
      <c r="N11" s="12">
        <v>151.0</v>
      </c>
      <c r="O11" s="12">
        <v>147.0</v>
      </c>
      <c r="P11" s="12">
        <v>151.0</v>
      </c>
      <c r="Q11" s="12">
        <v>155.0</v>
      </c>
      <c r="R11" s="12">
        <v>151.0</v>
      </c>
      <c r="S11" s="13"/>
      <c r="T11" s="12">
        <v>151.0</v>
      </c>
      <c r="U11" s="12">
        <v>149.0</v>
      </c>
      <c r="V11" s="12">
        <v>152.0</v>
      </c>
      <c r="W11" s="12">
        <v>155.0</v>
      </c>
      <c r="X11" s="12">
        <v>152.0</v>
      </c>
      <c r="Y11" s="14">
        <v>141.0</v>
      </c>
      <c r="Z11" s="2" t="s">
        <v>33</v>
      </c>
    </row>
    <row r="12">
      <c r="A12" s="1"/>
      <c r="B12" s="11">
        <v>138.0</v>
      </c>
      <c r="C12" s="10" t="s">
        <v>34</v>
      </c>
      <c r="D12" s="12">
        <v>148.0</v>
      </c>
      <c r="E12" s="12">
        <v>148.0</v>
      </c>
      <c r="F12" s="12">
        <v>151.0</v>
      </c>
      <c r="G12" s="12">
        <v>149.0</v>
      </c>
      <c r="H12" s="12">
        <v>144.0</v>
      </c>
      <c r="I12" s="12">
        <v>151.0</v>
      </c>
      <c r="J12" s="12">
        <v>144.0</v>
      </c>
      <c r="K12" s="12">
        <v>154.0</v>
      </c>
      <c r="L12" s="12">
        <v>152.0</v>
      </c>
      <c r="M12" s="12">
        <v>148.0</v>
      </c>
      <c r="N12" s="12">
        <v>149.0</v>
      </c>
      <c r="O12" s="12">
        <v>146.0</v>
      </c>
      <c r="P12" s="12">
        <v>151.0</v>
      </c>
      <c r="Q12" s="12">
        <v>152.0</v>
      </c>
      <c r="R12" s="12">
        <v>148.0</v>
      </c>
      <c r="S12" s="13"/>
      <c r="T12" s="12">
        <v>151.0</v>
      </c>
      <c r="U12" s="12">
        <v>152.0</v>
      </c>
      <c r="V12" s="12">
        <v>151.0</v>
      </c>
      <c r="W12" s="12">
        <v>148.0</v>
      </c>
      <c r="X12" s="12">
        <v>146.0</v>
      </c>
      <c r="Y12" s="14">
        <v>138.0</v>
      </c>
      <c r="Z12" s="2" t="s">
        <v>34</v>
      </c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" t="s">
        <v>35</v>
      </c>
      <c r="C14" s="2" t="s">
        <v>36</v>
      </c>
      <c r="D14" s="2" t="s">
        <v>33</v>
      </c>
      <c r="E14" s="2" t="s">
        <v>32</v>
      </c>
      <c r="F14" s="2" t="s">
        <v>37</v>
      </c>
      <c r="G14" s="15" t="s">
        <v>38</v>
      </c>
      <c r="H14" s="16" t="s">
        <v>39</v>
      </c>
      <c r="I14" s="16" t="s">
        <v>40</v>
      </c>
      <c r="J14" s="16" t="s">
        <v>41</v>
      </c>
      <c r="K14" s="15" t="s">
        <v>42</v>
      </c>
      <c r="L14" s="15" t="s">
        <v>43</v>
      </c>
      <c r="M14" s="2" t="s">
        <v>44</v>
      </c>
      <c r="N14" s="2" t="s">
        <v>45</v>
      </c>
      <c r="O14" s="2" t="s">
        <v>46</v>
      </c>
      <c r="P14" s="1"/>
      <c r="Q14" s="2" t="s">
        <v>47</v>
      </c>
      <c r="R14" s="3" t="s">
        <v>39</v>
      </c>
      <c r="S14" s="3" t="s">
        <v>48</v>
      </c>
      <c r="T14" s="3" t="s">
        <v>39</v>
      </c>
      <c r="U14" s="1"/>
      <c r="V14" s="1"/>
      <c r="W14" s="1"/>
      <c r="X14" s="1"/>
      <c r="Y14" s="1"/>
      <c r="Z14" s="1"/>
    </row>
    <row r="15">
      <c r="A15" s="1"/>
      <c r="B15" s="2" t="s">
        <v>49</v>
      </c>
      <c r="C15" s="14" t="s">
        <v>50</v>
      </c>
      <c r="D15" s="14">
        <v>19.0</v>
      </c>
      <c r="E15" s="14">
        <v>19.0</v>
      </c>
      <c r="F15" s="14">
        <v>33.0</v>
      </c>
      <c r="G15" s="17">
        <v>228.0</v>
      </c>
      <c r="H15" s="14">
        <v>16.0</v>
      </c>
      <c r="I15" s="18"/>
      <c r="J15" s="19"/>
      <c r="K15" s="19"/>
      <c r="L15" s="19"/>
      <c r="M15" s="18"/>
      <c r="N15" s="18"/>
      <c r="O15" s="18"/>
      <c r="P15" s="1"/>
      <c r="Q15" s="8" t="s">
        <v>51</v>
      </c>
      <c r="R15" s="12">
        <v>398.0</v>
      </c>
      <c r="S15" s="10" t="s">
        <v>52</v>
      </c>
      <c r="T15" s="12">
        <v>300.0</v>
      </c>
      <c r="U15" s="1"/>
      <c r="V15" s="1"/>
      <c r="W15" s="1"/>
      <c r="X15" s="1"/>
      <c r="Y15" s="1"/>
      <c r="Z15" s="1"/>
    </row>
    <row r="16">
      <c r="A16" s="1"/>
      <c r="B16" s="2" t="s">
        <v>53</v>
      </c>
      <c r="C16" s="14" t="s">
        <v>54</v>
      </c>
      <c r="D16" s="14"/>
      <c r="E16" s="14"/>
      <c r="F16" s="14">
        <v>5.0</v>
      </c>
      <c r="G16" s="19"/>
      <c r="H16" s="14">
        <v>5.0</v>
      </c>
      <c r="I16" s="18"/>
      <c r="J16" s="19"/>
      <c r="K16" s="19"/>
      <c r="L16" s="19"/>
      <c r="M16" s="18"/>
      <c r="N16" s="18"/>
      <c r="O16" s="18"/>
      <c r="P16" s="1"/>
      <c r="Q16" s="8" t="s">
        <v>55</v>
      </c>
      <c r="R16" s="12">
        <v>398.0</v>
      </c>
      <c r="S16" s="10" t="s">
        <v>56</v>
      </c>
      <c r="T16" s="12">
        <v>368.0</v>
      </c>
      <c r="U16" s="1"/>
      <c r="V16" s="1"/>
      <c r="W16" s="1"/>
      <c r="X16" s="1"/>
      <c r="Y16" s="1"/>
      <c r="Z16" s="1"/>
    </row>
    <row r="17">
      <c r="A17" s="1"/>
      <c r="B17" s="2" t="s">
        <v>57</v>
      </c>
      <c r="C17" s="18"/>
      <c r="D17" s="18"/>
      <c r="E17" s="18"/>
      <c r="F17" s="18"/>
      <c r="G17" s="19"/>
      <c r="H17" s="18"/>
      <c r="I17" s="18"/>
      <c r="J17" s="19"/>
      <c r="K17" s="19"/>
      <c r="L17" s="19"/>
      <c r="M17" s="18"/>
      <c r="N17" s="18"/>
      <c r="O17" s="18"/>
      <c r="P17" s="1"/>
      <c r="Q17" s="8" t="s">
        <v>58</v>
      </c>
      <c r="R17" s="12">
        <v>334.0</v>
      </c>
      <c r="S17" s="10" t="s">
        <v>59</v>
      </c>
      <c r="T17" s="12">
        <v>404.0</v>
      </c>
      <c r="U17" s="1"/>
      <c r="V17" s="1"/>
      <c r="W17" s="1"/>
      <c r="X17" s="1"/>
      <c r="Y17" s="1"/>
      <c r="Z17" s="1"/>
    </row>
    <row r="18">
      <c r="A18" s="1"/>
      <c r="B18" s="2" t="s">
        <v>60</v>
      </c>
      <c r="C18" s="14" t="s">
        <v>61</v>
      </c>
      <c r="D18" s="14">
        <v>4.0</v>
      </c>
      <c r="E18" s="18"/>
      <c r="F18" s="14"/>
      <c r="G18" s="19"/>
      <c r="H18" s="14">
        <v>4.0</v>
      </c>
      <c r="I18" s="18"/>
      <c r="J18" s="19"/>
      <c r="K18" s="19"/>
      <c r="L18" s="19"/>
      <c r="M18" s="14"/>
      <c r="N18" s="18"/>
      <c r="O18" s="18"/>
      <c r="P18" s="1"/>
      <c r="Q18" s="8" t="s">
        <v>62</v>
      </c>
      <c r="R18" s="12">
        <v>334.0</v>
      </c>
      <c r="S18" s="10" t="s">
        <v>63</v>
      </c>
      <c r="T18" s="12">
        <v>424.0</v>
      </c>
      <c r="U18" s="1"/>
      <c r="V18" s="1"/>
      <c r="W18" s="1"/>
      <c r="X18" s="1"/>
      <c r="Y18" s="1"/>
      <c r="Z18" s="1"/>
    </row>
    <row r="19">
      <c r="A19" s="1"/>
      <c r="B19" s="2" t="s">
        <v>64</v>
      </c>
      <c r="C19" s="18" t="s">
        <v>65</v>
      </c>
      <c r="D19" s="18">
        <v>42.0</v>
      </c>
      <c r="E19" s="18">
        <v>29.0</v>
      </c>
      <c r="F19" s="18">
        <v>37.0</v>
      </c>
      <c r="G19" s="19"/>
      <c r="H19" s="18">
        <v>26.0</v>
      </c>
      <c r="I19" s="18"/>
      <c r="J19" s="19"/>
      <c r="K19" s="19"/>
      <c r="L19" s="17">
        <v>15.0</v>
      </c>
      <c r="M19" s="18"/>
      <c r="N19" s="18"/>
      <c r="O19" s="18"/>
      <c r="P19" s="1"/>
      <c r="Q19" s="8" t="s">
        <v>66</v>
      </c>
      <c r="R19" s="12">
        <v>265.0</v>
      </c>
      <c r="S19" s="10" t="s">
        <v>67</v>
      </c>
      <c r="T19" s="12">
        <v>378.0</v>
      </c>
      <c r="U19" s="1"/>
      <c r="V19" s="1"/>
      <c r="W19" s="1"/>
      <c r="X19" s="1"/>
      <c r="Y19" s="1"/>
      <c r="Z19" s="1"/>
    </row>
    <row r="20">
      <c r="A20" s="1"/>
      <c r="B20" s="2" t="s">
        <v>68</v>
      </c>
      <c r="C20" s="14" t="s">
        <v>69</v>
      </c>
      <c r="D20" s="18"/>
      <c r="E20" s="18"/>
      <c r="F20" s="18"/>
      <c r="G20" s="19"/>
      <c r="H20" s="14">
        <v>10.0</v>
      </c>
      <c r="I20" s="18"/>
      <c r="J20" s="18"/>
      <c r="K20" s="19"/>
      <c r="L20" s="19"/>
      <c r="M20" s="18"/>
      <c r="N20" s="18"/>
      <c r="O20" s="18"/>
      <c r="P20" s="1"/>
      <c r="Q20" s="8"/>
      <c r="R20" s="13"/>
      <c r="S20" s="10"/>
      <c r="T20" s="13"/>
      <c r="U20" s="1"/>
      <c r="V20" s="1"/>
      <c r="W20" s="1"/>
      <c r="X20" s="1"/>
      <c r="Y20" s="1"/>
      <c r="Z20" s="1"/>
    </row>
    <row r="21">
      <c r="A21" s="1"/>
      <c r="B21" s="2" t="s">
        <v>70</v>
      </c>
      <c r="C21" s="14" t="s">
        <v>71</v>
      </c>
      <c r="D21" s="18"/>
      <c r="E21" s="18"/>
      <c r="F21" s="18"/>
      <c r="G21" s="19"/>
      <c r="H21" s="14">
        <v>3.0</v>
      </c>
      <c r="I21" s="18"/>
      <c r="J21" s="19"/>
      <c r="K21" s="19"/>
      <c r="L21" s="19"/>
      <c r="M21" s="18"/>
      <c r="N21" s="18"/>
      <c r="O21" s="18"/>
      <c r="P21" s="1"/>
      <c r="Q21" s="8" t="s">
        <v>72</v>
      </c>
      <c r="R21" s="12">
        <v>334.0</v>
      </c>
      <c r="S21" s="10" t="s">
        <v>73</v>
      </c>
      <c r="T21" s="12">
        <v>300.0</v>
      </c>
      <c r="U21" s="1"/>
      <c r="V21" s="1"/>
      <c r="W21" s="1"/>
      <c r="X21" s="1"/>
      <c r="Y21" s="1"/>
      <c r="Z21" s="1"/>
    </row>
    <row r="22">
      <c r="A22" s="1"/>
      <c r="B22" s="2" t="s">
        <v>74</v>
      </c>
      <c r="C22" s="14" t="s">
        <v>75</v>
      </c>
      <c r="D22" s="18"/>
      <c r="E22" s="18"/>
      <c r="F22" s="18"/>
      <c r="G22" s="19"/>
      <c r="H22" s="14">
        <v>10.0</v>
      </c>
      <c r="I22" s="18"/>
      <c r="J22" s="19"/>
      <c r="K22" s="19"/>
      <c r="L22" s="19"/>
      <c r="M22" s="18"/>
      <c r="N22" s="18"/>
      <c r="O22" s="18"/>
      <c r="P22" s="1"/>
      <c r="Q22" s="8" t="s">
        <v>76</v>
      </c>
      <c r="R22" s="12">
        <v>265.0</v>
      </c>
      <c r="S22" s="10"/>
      <c r="T22" s="10"/>
      <c r="U22" s="1"/>
      <c r="V22" s="1"/>
      <c r="W22" s="1"/>
      <c r="X22" s="1"/>
      <c r="Y22" s="1"/>
      <c r="Z22" s="1"/>
    </row>
    <row r="23">
      <c r="A23" s="1"/>
      <c r="B23" s="2" t="s">
        <v>77</v>
      </c>
      <c r="C23" s="14" t="s">
        <v>78</v>
      </c>
      <c r="D23" s="14">
        <v>43.0</v>
      </c>
      <c r="E23" s="14">
        <v>43.0</v>
      </c>
      <c r="F23" s="14">
        <v>55.0</v>
      </c>
      <c r="G23" s="19"/>
      <c r="H23" s="14">
        <v>21.0</v>
      </c>
      <c r="I23" s="18"/>
      <c r="J23" s="19"/>
      <c r="K23" s="17"/>
      <c r="L23" s="19"/>
      <c r="M23" s="18"/>
      <c r="N23" s="18"/>
      <c r="O23" s="18"/>
      <c r="P23" s="1"/>
      <c r="Q23" s="8"/>
      <c r="R23" s="13"/>
      <c r="S23" s="20"/>
      <c r="T23" s="20"/>
      <c r="U23" s="1"/>
      <c r="V23" s="1"/>
      <c r="W23" s="1"/>
      <c r="X23" s="1"/>
      <c r="Y23" s="1"/>
      <c r="Z23" s="1"/>
    </row>
    <row r="24">
      <c r="A24" s="1"/>
      <c r="B24" s="2" t="s">
        <v>79</v>
      </c>
      <c r="C24" s="18" t="s">
        <v>80</v>
      </c>
      <c r="D24" s="18">
        <v>50.0</v>
      </c>
      <c r="E24" s="18">
        <v>33.0</v>
      </c>
      <c r="F24" s="18">
        <v>62.0</v>
      </c>
      <c r="G24" s="19"/>
      <c r="H24" s="18">
        <v>29.0</v>
      </c>
      <c r="I24" s="18"/>
      <c r="J24" s="19"/>
      <c r="K24" s="17">
        <v>1.0</v>
      </c>
      <c r="L24" s="19"/>
      <c r="M24" s="18"/>
      <c r="N24" s="18"/>
      <c r="O24" s="18"/>
      <c r="P24" s="1"/>
      <c r="Q24" s="8" t="s">
        <v>81</v>
      </c>
      <c r="R24" s="12">
        <v>300.0</v>
      </c>
      <c r="S24" s="20"/>
      <c r="T24" s="20"/>
      <c r="U24" s="1"/>
      <c r="V24" s="1"/>
      <c r="W24" s="1"/>
      <c r="X24" s="1"/>
      <c r="Y24" s="1"/>
      <c r="Z24" s="1"/>
    </row>
    <row r="25">
      <c r="A25" s="1"/>
      <c r="B25" s="2" t="s">
        <v>82</v>
      </c>
      <c r="C25" s="18" t="s">
        <v>83</v>
      </c>
      <c r="D25" s="18">
        <v>8.0</v>
      </c>
      <c r="E25" s="18"/>
      <c r="F25" s="18">
        <v>11.0</v>
      </c>
      <c r="G25" s="19"/>
      <c r="H25" s="18">
        <v>8.0</v>
      </c>
      <c r="I25" s="18"/>
      <c r="J25" s="19"/>
      <c r="K25" s="19"/>
      <c r="L25" s="19"/>
      <c r="M25" s="18"/>
      <c r="N25" s="18"/>
      <c r="O25" s="1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2" t="s">
        <v>84</v>
      </c>
      <c r="C26" s="18" t="s">
        <v>83</v>
      </c>
      <c r="D26" s="18">
        <v>8.0</v>
      </c>
      <c r="E26" s="18"/>
      <c r="F26" s="18">
        <v>11.0</v>
      </c>
      <c r="G26" s="19"/>
      <c r="H26" s="18">
        <v>8.0</v>
      </c>
      <c r="I26" s="18"/>
      <c r="J26" s="19"/>
      <c r="K26" s="19"/>
      <c r="L26" s="19"/>
      <c r="M26" s="18"/>
      <c r="N26" s="18"/>
      <c r="O26" s="1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2" t="s">
        <v>85</v>
      </c>
      <c r="C27" s="14" t="s">
        <v>86</v>
      </c>
      <c r="D27" s="18"/>
      <c r="E27" s="18"/>
      <c r="F27" s="14">
        <v>10.0</v>
      </c>
      <c r="G27" s="19"/>
      <c r="H27" s="14">
        <v>10.0</v>
      </c>
      <c r="I27" s="18"/>
      <c r="J27" s="19"/>
      <c r="K27" s="19"/>
      <c r="L27" s="19"/>
      <c r="M27" s="18"/>
      <c r="N27" s="18"/>
      <c r="O27" s="1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2" t="s">
        <v>87</v>
      </c>
      <c r="C28" s="18" t="s">
        <v>88</v>
      </c>
      <c r="D28" s="18">
        <v>5.0</v>
      </c>
      <c r="E28" s="18"/>
      <c r="F28" s="18">
        <v>15.0</v>
      </c>
      <c r="G28" s="19"/>
      <c r="H28" s="18">
        <v>10.0</v>
      </c>
      <c r="I28" s="18">
        <v>5.0</v>
      </c>
      <c r="J28" s="19"/>
      <c r="K28" s="19"/>
      <c r="L28" s="19"/>
      <c r="M28" s="18"/>
      <c r="N28" s="18"/>
      <c r="O28" s="1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2" t="s">
        <v>89</v>
      </c>
      <c r="C29" s="21" t="s">
        <v>90</v>
      </c>
      <c r="D29" s="22">
        <v>44.0</v>
      </c>
      <c r="E29" s="22">
        <v>42.0</v>
      </c>
      <c r="F29" s="22">
        <v>47.0</v>
      </c>
      <c r="G29" s="19"/>
      <c r="H29" s="14">
        <v>13.0</v>
      </c>
      <c r="I29" s="18"/>
      <c r="J29" s="19"/>
      <c r="K29" s="19"/>
      <c r="L29" s="19"/>
      <c r="M29" s="18"/>
      <c r="N29" s="18"/>
      <c r="O29" s="14">
        <v>1.0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2" t="s">
        <v>91</v>
      </c>
      <c r="C30" s="18" t="s">
        <v>92</v>
      </c>
      <c r="D30" s="18">
        <v>32.0</v>
      </c>
      <c r="E30" s="18">
        <v>30.0</v>
      </c>
      <c r="F30" s="18">
        <v>43.0</v>
      </c>
      <c r="G30" s="19"/>
      <c r="H30" s="18">
        <v>16.0</v>
      </c>
      <c r="I30" s="18"/>
      <c r="J30" s="19"/>
      <c r="K30" s="19"/>
      <c r="L30" s="19"/>
      <c r="M30" s="18">
        <v>10.0</v>
      </c>
      <c r="N30" s="18"/>
      <c r="O30" s="1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2" t="s">
        <v>93</v>
      </c>
      <c r="C31" s="18"/>
      <c r="D31" s="14"/>
      <c r="E31" s="14"/>
      <c r="F31" s="18"/>
      <c r="G31" s="19"/>
      <c r="H31" s="18">
        <v>16.0</v>
      </c>
      <c r="I31" s="18"/>
      <c r="J31" s="19"/>
      <c r="K31" s="19"/>
      <c r="L31" s="17">
        <v>30.0</v>
      </c>
      <c r="M31" s="18"/>
      <c r="N31" s="18"/>
      <c r="O31" s="1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6" t="s">
        <v>94</v>
      </c>
      <c r="C32" s="18"/>
      <c r="D32" s="18"/>
      <c r="E32" s="18"/>
      <c r="F32" s="14">
        <v>20.0</v>
      </c>
      <c r="G32" s="19"/>
      <c r="H32" s="18"/>
      <c r="I32" s="14">
        <v>20.0</v>
      </c>
      <c r="J32" s="19"/>
      <c r="K32" s="19"/>
      <c r="L32" s="19"/>
      <c r="M32" s="18"/>
      <c r="N32" s="18"/>
      <c r="O32" s="18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2" t="s">
        <v>95</v>
      </c>
      <c r="C33" s="18"/>
      <c r="D33" s="18"/>
      <c r="E33" s="18"/>
      <c r="F33" s="14">
        <v>70.0</v>
      </c>
      <c r="G33" s="19"/>
      <c r="H33" s="18">
        <v>36.0</v>
      </c>
      <c r="I33" s="18"/>
      <c r="J33" s="19"/>
      <c r="K33" s="19"/>
      <c r="L33" s="19"/>
      <c r="M33" s="18"/>
      <c r="N33" s="18"/>
      <c r="O33" s="18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2" t="s">
        <v>96</v>
      </c>
      <c r="C34" s="18"/>
      <c r="D34" s="18"/>
      <c r="E34" s="18"/>
      <c r="F34" s="18"/>
      <c r="G34" s="19"/>
      <c r="H34" s="18">
        <v>48.0</v>
      </c>
      <c r="I34" s="18"/>
      <c r="J34" s="19"/>
      <c r="K34" s="19"/>
      <c r="L34" s="19"/>
      <c r="M34" s="18"/>
      <c r="N34" s="18"/>
      <c r="O34" s="18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5" t="s">
        <v>97</v>
      </c>
      <c r="C35" s="23"/>
      <c r="D35" s="23">
        <f t="shared" ref="D35:J35" si="1">sum(D15:D34)</f>
        <v>255</v>
      </c>
      <c r="E35" s="23">
        <f t="shared" si="1"/>
        <v>196</v>
      </c>
      <c r="F35" s="23">
        <f t="shared" si="1"/>
        <v>419</v>
      </c>
      <c r="G35" s="23">
        <f t="shared" si="1"/>
        <v>228</v>
      </c>
      <c r="H35" s="23">
        <f t="shared" si="1"/>
        <v>289</v>
      </c>
      <c r="I35" s="23">
        <f t="shared" si="1"/>
        <v>25</v>
      </c>
      <c r="J35" s="23">
        <f t="shared" si="1"/>
        <v>0</v>
      </c>
      <c r="K35" s="17">
        <v>0.0</v>
      </c>
      <c r="L35" s="23">
        <f t="shared" ref="L35:O35" si="2">sum(L15:L34)</f>
        <v>45</v>
      </c>
      <c r="M35" s="23">
        <f t="shared" si="2"/>
        <v>10</v>
      </c>
      <c r="N35" s="23">
        <f t="shared" si="2"/>
        <v>0</v>
      </c>
      <c r="O35" s="23">
        <f t="shared" si="2"/>
        <v>1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5" t="s">
        <v>98</v>
      </c>
      <c r="C37" s="23"/>
      <c r="D37" s="24"/>
      <c r="E37" s="2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5" t="s">
        <v>33</v>
      </c>
      <c r="C38" s="23">
        <f>Y11+D35</f>
        <v>396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5" t="s">
        <v>99</v>
      </c>
      <c r="C39" s="25">
        <f>T18+H35</f>
        <v>713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5" t="s">
        <v>37</v>
      </c>
      <c r="C40" s="23">
        <f>F35+G35+C39</f>
        <v>1360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5" t="s">
        <v>100</v>
      </c>
      <c r="C41" s="23">
        <f>M35</f>
        <v>10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</sheetData>
  <mergeCells count="1">
    <mergeCell ref="D2:W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88"/>
    <col customWidth="1" min="2" max="2" width="17.75"/>
    <col customWidth="1" min="3" max="3" width="22.0"/>
    <col customWidth="1" min="4" max="26" width="11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3"/>
      <c r="D2" s="4" t="s">
        <v>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3" t="s">
        <v>1</v>
      </c>
      <c r="Y2" s="7"/>
      <c r="Z2" s="7"/>
    </row>
    <row r="3">
      <c r="A3" s="1"/>
      <c r="B3" s="8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2"/>
      <c r="Z3" s="2" t="s">
        <v>25</v>
      </c>
    </row>
    <row r="4">
      <c r="A4" s="1"/>
      <c r="B4" s="11">
        <v>1779.0</v>
      </c>
      <c r="C4" s="10" t="s">
        <v>26</v>
      </c>
      <c r="D4" s="12">
        <v>2117.0</v>
      </c>
      <c r="E4" s="12">
        <v>2327.0</v>
      </c>
      <c r="F4" s="12">
        <v>1956.0</v>
      </c>
      <c r="G4" s="12">
        <v>1926.0</v>
      </c>
      <c r="H4" s="12">
        <v>1985.0</v>
      </c>
      <c r="I4" s="12">
        <v>2056.0</v>
      </c>
      <c r="J4" s="12">
        <v>2028.0</v>
      </c>
      <c r="K4" s="12">
        <v>2028.0</v>
      </c>
      <c r="L4" s="12">
        <v>1985.0</v>
      </c>
      <c r="M4" s="12">
        <v>1956.0</v>
      </c>
      <c r="N4" s="12">
        <v>2057.0</v>
      </c>
      <c r="O4" s="12">
        <v>2045.0</v>
      </c>
      <c r="P4" s="12">
        <v>2057.0</v>
      </c>
      <c r="Q4" s="12">
        <v>1897.0</v>
      </c>
      <c r="R4" s="12">
        <v>1990.0</v>
      </c>
      <c r="S4" s="13"/>
      <c r="T4" s="13">
        <v>1971.0</v>
      </c>
      <c r="U4" s="13">
        <v>1971.0</v>
      </c>
      <c r="V4" s="13">
        <v>1942.0</v>
      </c>
      <c r="W4" s="13">
        <v>1971.0</v>
      </c>
      <c r="X4" s="13">
        <v>2103.0</v>
      </c>
      <c r="Y4" s="14">
        <v>2122.0</v>
      </c>
      <c r="Z4" s="2" t="s">
        <v>26</v>
      </c>
    </row>
    <row r="5">
      <c r="A5" s="1"/>
      <c r="B5" s="11">
        <v>1070.0</v>
      </c>
      <c r="C5" s="10" t="s">
        <v>27</v>
      </c>
      <c r="D5" s="12">
        <v>1070.0</v>
      </c>
      <c r="E5" s="12">
        <v>1070.0</v>
      </c>
      <c r="F5" s="12">
        <v>1190.0</v>
      </c>
      <c r="G5" s="12">
        <v>1219.0</v>
      </c>
      <c r="H5" s="12">
        <v>1070.0</v>
      </c>
      <c r="I5" s="12">
        <v>1101.0</v>
      </c>
      <c r="J5" s="12">
        <v>1101.0</v>
      </c>
      <c r="K5" s="12">
        <v>1070.0</v>
      </c>
      <c r="L5" s="12">
        <v>1070.0</v>
      </c>
      <c r="M5" s="12">
        <v>1070.0</v>
      </c>
      <c r="N5" s="12">
        <v>1070.0</v>
      </c>
      <c r="O5" s="12">
        <v>1070.0</v>
      </c>
      <c r="P5" s="12">
        <v>1070.0</v>
      </c>
      <c r="Q5" s="12">
        <v>1289.0</v>
      </c>
      <c r="R5" s="12">
        <v>1160.0</v>
      </c>
      <c r="S5" s="13"/>
      <c r="T5" s="13">
        <v>1066.0</v>
      </c>
      <c r="U5" s="13">
        <v>1066.0</v>
      </c>
      <c r="V5" s="13">
        <v>1166.0</v>
      </c>
      <c r="W5" s="13">
        <v>1196.0</v>
      </c>
      <c r="X5" s="13">
        <v>1097.0</v>
      </c>
      <c r="Y5" s="14">
        <v>1323.0</v>
      </c>
      <c r="Z5" s="2" t="s">
        <v>27</v>
      </c>
    </row>
    <row r="6">
      <c r="A6" s="1"/>
      <c r="B6" s="11">
        <v>138.0</v>
      </c>
      <c r="C6" s="10" t="s">
        <v>28</v>
      </c>
      <c r="D6" s="12">
        <v>154.0</v>
      </c>
      <c r="E6" s="12">
        <v>151.0</v>
      </c>
      <c r="F6" s="12">
        <v>149.0</v>
      </c>
      <c r="G6" s="12">
        <v>146.0</v>
      </c>
      <c r="H6" s="12">
        <v>149.0</v>
      </c>
      <c r="I6" s="12">
        <v>152.0</v>
      </c>
      <c r="J6" s="12">
        <v>154.0</v>
      </c>
      <c r="K6" s="12">
        <v>149.0</v>
      </c>
      <c r="L6" s="12">
        <v>149.0</v>
      </c>
      <c r="M6" s="12">
        <v>148.0</v>
      </c>
      <c r="N6" s="12">
        <v>151.0</v>
      </c>
      <c r="O6" s="12">
        <v>151.0</v>
      </c>
      <c r="P6" s="12">
        <v>152.0</v>
      </c>
      <c r="Q6" s="12">
        <v>146.0</v>
      </c>
      <c r="R6" s="12">
        <v>148.0</v>
      </c>
      <c r="S6" s="13"/>
      <c r="T6" s="12">
        <v>148.0</v>
      </c>
      <c r="U6" s="12">
        <v>149.0</v>
      </c>
      <c r="V6" s="12">
        <v>146.0</v>
      </c>
      <c r="W6" s="12">
        <v>146.0</v>
      </c>
      <c r="X6" s="12">
        <v>151.0</v>
      </c>
      <c r="Y6" s="14">
        <v>138.0</v>
      </c>
      <c r="Z6" s="2" t="s">
        <v>28</v>
      </c>
    </row>
    <row r="7">
      <c r="A7" s="1"/>
      <c r="B7" s="11">
        <v>138.0</v>
      </c>
      <c r="C7" s="10" t="s">
        <v>29</v>
      </c>
      <c r="D7" s="12">
        <v>151.0</v>
      </c>
      <c r="E7" s="12">
        <v>152.0</v>
      </c>
      <c r="F7" s="12">
        <v>146.0</v>
      </c>
      <c r="G7" s="12">
        <v>151.0</v>
      </c>
      <c r="H7" s="12">
        <v>154.0</v>
      </c>
      <c r="I7" s="12">
        <v>148.0</v>
      </c>
      <c r="J7" s="12">
        <v>151.0</v>
      </c>
      <c r="K7" s="12">
        <v>151.0</v>
      </c>
      <c r="L7" s="12">
        <v>149.0</v>
      </c>
      <c r="M7" s="12">
        <v>149.0</v>
      </c>
      <c r="N7" s="12">
        <v>151.0</v>
      </c>
      <c r="O7" s="12">
        <v>152.0</v>
      </c>
      <c r="P7" s="12">
        <v>149.0</v>
      </c>
      <c r="Q7" s="12">
        <v>148.0</v>
      </c>
      <c r="R7" s="12">
        <v>148.0</v>
      </c>
      <c r="S7" s="13"/>
      <c r="T7" s="12">
        <v>151.0</v>
      </c>
      <c r="U7" s="12">
        <v>151.0</v>
      </c>
      <c r="V7" s="12">
        <v>149.0</v>
      </c>
      <c r="W7" s="12">
        <v>149.0</v>
      </c>
      <c r="X7" s="12">
        <v>149.0</v>
      </c>
      <c r="Y7" s="14">
        <v>138.0</v>
      </c>
      <c r="Z7" s="2" t="s">
        <v>29</v>
      </c>
    </row>
    <row r="8">
      <c r="A8" s="1"/>
      <c r="B8" s="11">
        <v>135.0</v>
      </c>
      <c r="C8" s="10" t="s">
        <v>30</v>
      </c>
      <c r="D8" s="12">
        <v>146.0</v>
      </c>
      <c r="E8" s="12">
        <v>151.0</v>
      </c>
      <c r="F8" s="12">
        <v>146.0</v>
      </c>
      <c r="G8" s="12">
        <v>143.0</v>
      </c>
      <c r="H8" s="12">
        <v>146.0</v>
      </c>
      <c r="I8" s="12">
        <v>151.0</v>
      </c>
      <c r="J8" s="12">
        <v>148.0</v>
      </c>
      <c r="K8" s="12">
        <v>146.0</v>
      </c>
      <c r="L8" s="12">
        <v>146.0</v>
      </c>
      <c r="M8" s="12">
        <v>146.0</v>
      </c>
      <c r="N8" s="12">
        <v>148.0</v>
      </c>
      <c r="O8" s="12">
        <v>148.0</v>
      </c>
      <c r="P8" s="12">
        <v>148.0</v>
      </c>
      <c r="Q8" s="12">
        <v>143.0</v>
      </c>
      <c r="R8" s="12">
        <v>145.0</v>
      </c>
      <c r="S8" s="13"/>
      <c r="T8" s="12">
        <v>145.0</v>
      </c>
      <c r="U8" s="12">
        <v>145.0</v>
      </c>
      <c r="V8" s="12">
        <v>145.0</v>
      </c>
      <c r="W8" s="12">
        <v>146.0</v>
      </c>
      <c r="X8" s="12">
        <v>145.0</v>
      </c>
      <c r="Y8" s="14">
        <v>135.0</v>
      </c>
      <c r="Z8" s="2" t="s">
        <v>30</v>
      </c>
    </row>
    <row r="9">
      <c r="A9" s="1"/>
      <c r="B9" s="11">
        <v>135.0</v>
      </c>
      <c r="C9" s="10" t="s">
        <v>31</v>
      </c>
      <c r="D9" s="12">
        <v>148.0</v>
      </c>
      <c r="E9" s="12">
        <v>143.0</v>
      </c>
      <c r="F9" s="12">
        <v>145.0</v>
      </c>
      <c r="G9" s="12">
        <v>148.0</v>
      </c>
      <c r="H9" s="12">
        <v>149.0</v>
      </c>
      <c r="I9" s="12">
        <v>141.0</v>
      </c>
      <c r="J9" s="12">
        <v>146.0</v>
      </c>
      <c r="K9" s="12">
        <v>143.0</v>
      </c>
      <c r="L9" s="12">
        <v>143.0</v>
      </c>
      <c r="M9" s="12">
        <v>151.0</v>
      </c>
      <c r="N9" s="12">
        <v>146.0</v>
      </c>
      <c r="O9" s="12">
        <v>149.0</v>
      </c>
      <c r="P9" s="12">
        <v>146.0</v>
      </c>
      <c r="Q9" s="12">
        <v>146.0</v>
      </c>
      <c r="R9" s="12">
        <v>145.0</v>
      </c>
      <c r="S9" s="13"/>
      <c r="T9" s="12">
        <v>149.0</v>
      </c>
      <c r="U9" s="12">
        <v>149.0</v>
      </c>
      <c r="V9" s="12">
        <v>145.0</v>
      </c>
      <c r="W9" s="12">
        <v>145.0</v>
      </c>
      <c r="X9" s="12">
        <v>149.0</v>
      </c>
      <c r="Y9" s="14">
        <v>135.0</v>
      </c>
      <c r="Z9" s="2" t="s">
        <v>31</v>
      </c>
    </row>
    <row r="10">
      <c r="A10" s="1"/>
      <c r="B10" s="11">
        <v>141.0</v>
      </c>
      <c r="C10" s="10" t="s">
        <v>32</v>
      </c>
      <c r="D10" s="12">
        <v>149.0</v>
      </c>
      <c r="E10" s="12">
        <v>147.0</v>
      </c>
      <c r="F10" s="12">
        <v>151.0</v>
      </c>
      <c r="G10" s="12">
        <v>157.0</v>
      </c>
      <c r="H10" s="12">
        <v>154.0</v>
      </c>
      <c r="I10" s="12">
        <v>147.0</v>
      </c>
      <c r="J10" s="12">
        <v>154.0</v>
      </c>
      <c r="K10" s="12">
        <v>151.0</v>
      </c>
      <c r="L10" s="12">
        <v>152.0</v>
      </c>
      <c r="M10" s="12">
        <v>151.0</v>
      </c>
      <c r="N10" s="12">
        <v>151.0</v>
      </c>
      <c r="O10" s="12">
        <v>152.0</v>
      </c>
      <c r="P10" s="12">
        <v>149.0</v>
      </c>
      <c r="Q10" s="12">
        <v>155.0</v>
      </c>
      <c r="R10" s="12">
        <v>151.0</v>
      </c>
      <c r="S10" s="13"/>
      <c r="T10" s="12">
        <v>154.0</v>
      </c>
      <c r="U10" s="12">
        <v>149.0</v>
      </c>
      <c r="V10" s="12">
        <v>155.0</v>
      </c>
      <c r="W10" s="12">
        <v>155.0</v>
      </c>
      <c r="X10" s="12">
        <v>152.0</v>
      </c>
      <c r="Y10" s="14">
        <v>141.0</v>
      </c>
      <c r="Z10" s="2" t="s">
        <v>32</v>
      </c>
    </row>
    <row r="11">
      <c r="A11" s="1"/>
      <c r="B11" s="11">
        <v>141.0</v>
      </c>
      <c r="C11" s="10" t="s">
        <v>33</v>
      </c>
      <c r="D11" s="12">
        <v>149.0</v>
      </c>
      <c r="E11" s="12">
        <v>152.0</v>
      </c>
      <c r="F11" s="12">
        <v>157.0</v>
      </c>
      <c r="G11" s="12">
        <v>151.0</v>
      </c>
      <c r="H11" s="12">
        <v>147.0</v>
      </c>
      <c r="I11" s="12">
        <v>154.0</v>
      </c>
      <c r="J11" s="12">
        <v>147.0</v>
      </c>
      <c r="K11" s="12">
        <v>151.0</v>
      </c>
      <c r="L11" s="12">
        <v>152.0</v>
      </c>
      <c r="M11" s="12">
        <v>152.0</v>
      </c>
      <c r="N11" s="12">
        <v>151.0</v>
      </c>
      <c r="O11" s="12">
        <v>147.0</v>
      </c>
      <c r="P11" s="12">
        <v>151.0</v>
      </c>
      <c r="Q11" s="12">
        <v>155.0</v>
      </c>
      <c r="R11" s="12">
        <v>151.0</v>
      </c>
      <c r="S11" s="13"/>
      <c r="T11" s="12">
        <v>151.0</v>
      </c>
      <c r="U11" s="12">
        <v>149.0</v>
      </c>
      <c r="V11" s="12">
        <v>152.0</v>
      </c>
      <c r="W11" s="12">
        <v>155.0</v>
      </c>
      <c r="X11" s="12">
        <v>152.0</v>
      </c>
      <c r="Y11" s="14">
        <v>141.0</v>
      </c>
      <c r="Z11" s="2" t="s">
        <v>33</v>
      </c>
    </row>
    <row r="12">
      <c r="A12" s="1"/>
      <c r="B12" s="11">
        <v>138.0</v>
      </c>
      <c r="C12" s="10" t="s">
        <v>34</v>
      </c>
      <c r="D12" s="12">
        <v>148.0</v>
      </c>
      <c r="E12" s="12">
        <v>148.0</v>
      </c>
      <c r="F12" s="12">
        <v>151.0</v>
      </c>
      <c r="G12" s="12">
        <v>149.0</v>
      </c>
      <c r="H12" s="12">
        <v>144.0</v>
      </c>
      <c r="I12" s="12">
        <v>151.0</v>
      </c>
      <c r="J12" s="12">
        <v>144.0</v>
      </c>
      <c r="K12" s="12">
        <v>154.0</v>
      </c>
      <c r="L12" s="12">
        <v>152.0</v>
      </c>
      <c r="M12" s="12">
        <v>148.0</v>
      </c>
      <c r="N12" s="12">
        <v>149.0</v>
      </c>
      <c r="O12" s="12">
        <v>146.0</v>
      </c>
      <c r="P12" s="12">
        <v>151.0</v>
      </c>
      <c r="Q12" s="12">
        <v>152.0</v>
      </c>
      <c r="R12" s="12">
        <v>148.0</v>
      </c>
      <c r="S12" s="13"/>
      <c r="T12" s="12">
        <v>151.0</v>
      </c>
      <c r="U12" s="12">
        <v>152.0</v>
      </c>
      <c r="V12" s="12">
        <v>151.0</v>
      </c>
      <c r="W12" s="12">
        <v>148.0</v>
      </c>
      <c r="X12" s="12">
        <v>146.0</v>
      </c>
      <c r="Y12" s="14">
        <v>138.0</v>
      </c>
      <c r="Z12" s="2" t="s">
        <v>34</v>
      </c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" t="s">
        <v>35</v>
      </c>
      <c r="C14" s="2" t="s">
        <v>36</v>
      </c>
      <c r="D14" s="2" t="s">
        <v>33</v>
      </c>
      <c r="E14" s="2" t="s">
        <v>32</v>
      </c>
      <c r="F14" s="2" t="s">
        <v>37</v>
      </c>
      <c r="G14" s="15" t="s">
        <v>38</v>
      </c>
      <c r="H14" s="16" t="s">
        <v>39</v>
      </c>
      <c r="I14" s="16" t="s">
        <v>40</v>
      </c>
      <c r="J14" s="15" t="s">
        <v>41</v>
      </c>
      <c r="K14" s="15" t="s">
        <v>42</v>
      </c>
      <c r="L14" s="15" t="s">
        <v>43</v>
      </c>
      <c r="M14" s="2" t="s">
        <v>44</v>
      </c>
      <c r="N14" s="2" t="s">
        <v>45</v>
      </c>
      <c r="O14" s="2" t="s">
        <v>46</v>
      </c>
      <c r="P14" s="26"/>
      <c r="Q14" s="2" t="s">
        <v>47</v>
      </c>
      <c r="R14" s="3" t="s">
        <v>39</v>
      </c>
      <c r="S14" s="3" t="s">
        <v>48</v>
      </c>
      <c r="T14" s="3" t="s">
        <v>39</v>
      </c>
      <c r="U14" s="1"/>
      <c r="V14" s="1"/>
      <c r="W14" s="1"/>
      <c r="X14" s="1"/>
      <c r="Y14" s="1"/>
      <c r="Z14" s="1"/>
    </row>
    <row r="15">
      <c r="A15" s="1"/>
      <c r="B15" s="2" t="s">
        <v>49</v>
      </c>
      <c r="C15" s="18" t="s">
        <v>101</v>
      </c>
      <c r="D15" s="18"/>
      <c r="E15" s="18"/>
      <c r="F15" s="18">
        <v>70.0</v>
      </c>
      <c r="G15" s="17">
        <v>255.0</v>
      </c>
      <c r="H15" s="18"/>
      <c r="I15" s="18"/>
      <c r="J15" s="19"/>
      <c r="K15" s="19"/>
      <c r="L15" s="19"/>
      <c r="M15" s="18"/>
      <c r="N15" s="18"/>
      <c r="O15" s="18"/>
      <c r="P15" s="26"/>
      <c r="Q15" s="8" t="s">
        <v>51</v>
      </c>
      <c r="R15" s="12">
        <v>398.0</v>
      </c>
      <c r="S15" s="10" t="s">
        <v>52</v>
      </c>
      <c r="T15" s="12">
        <v>300.0</v>
      </c>
      <c r="U15" s="1"/>
      <c r="V15" s="1"/>
      <c r="W15" s="1"/>
      <c r="X15" s="1"/>
      <c r="Y15" s="1"/>
      <c r="Z15" s="1"/>
    </row>
    <row r="16">
      <c r="A16" s="1"/>
      <c r="B16" s="2" t="s">
        <v>53</v>
      </c>
      <c r="C16" s="14" t="s">
        <v>102</v>
      </c>
      <c r="D16" s="14">
        <v>13.0</v>
      </c>
      <c r="E16" s="14">
        <v>13.0</v>
      </c>
      <c r="F16" s="14">
        <v>38.0</v>
      </c>
      <c r="G16" s="19"/>
      <c r="H16" s="18"/>
      <c r="I16" s="18"/>
      <c r="J16" s="19"/>
      <c r="K16" s="19"/>
      <c r="L16" s="19"/>
      <c r="M16" s="18"/>
      <c r="N16" s="18"/>
      <c r="O16" s="18"/>
      <c r="P16" s="26"/>
      <c r="Q16" s="8" t="s">
        <v>55</v>
      </c>
      <c r="R16" s="12">
        <v>398.0</v>
      </c>
      <c r="S16" s="10" t="s">
        <v>56</v>
      </c>
      <c r="T16" s="12">
        <v>368.0</v>
      </c>
      <c r="U16" s="1"/>
      <c r="V16" s="1"/>
      <c r="W16" s="1"/>
      <c r="X16" s="1"/>
      <c r="Y16" s="1"/>
      <c r="Z16" s="1"/>
    </row>
    <row r="17">
      <c r="A17" s="1"/>
      <c r="B17" s="2" t="s">
        <v>57</v>
      </c>
      <c r="C17" s="14" t="s">
        <v>103</v>
      </c>
      <c r="D17" s="18"/>
      <c r="E17" s="18"/>
      <c r="F17" s="14">
        <v>40.0</v>
      </c>
      <c r="G17" s="19"/>
      <c r="H17" s="18"/>
      <c r="I17" s="18"/>
      <c r="J17" s="19"/>
      <c r="K17" s="19"/>
      <c r="L17" s="19"/>
      <c r="M17" s="18"/>
      <c r="N17" s="18"/>
      <c r="O17" s="18"/>
      <c r="P17" s="26"/>
      <c r="Q17" s="8" t="s">
        <v>58</v>
      </c>
      <c r="R17" s="12">
        <v>334.0</v>
      </c>
      <c r="S17" s="10" t="s">
        <v>59</v>
      </c>
      <c r="T17" s="12">
        <v>404.0</v>
      </c>
      <c r="U17" s="1"/>
      <c r="V17" s="1"/>
      <c r="W17" s="1"/>
      <c r="X17" s="1"/>
      <c r="Y17" s="1"/>
      <c r="Z17" s="1"/>
    </row>
    <row r="18">
      <c r="A18" s="1"/>
      <c r="B18" s="2" t="s">
        <v>60</v>
      </c>
      <c r="C18" s="14"/>
      <c r="D18" s="14"/>
      <c r="E18" s="18"/>
      <c r="F18" s="14"/>
      <c r="G18" s="19"/>
      <c r="H18" s="18"/>
      <c r="I18" s="18"/>
      <c r="J18" s="19"/>
      <c r="K18" s="19"/>
      <c r="L18" s="19"/>
      <c r="M18" s="14"/>
      <c r="N18" s="18"/>
      <c r="O18" s="18"/>
      <c r="P18" s="26"/>
      <c r="Q18" s="8" t="s">
        <v>62</v>
      </c>
      <c r="R18" s="12">
        <v>334.0</v>
      </c>
      <c r="S18" s="10" t="s">
        <v>63</v>
      </c>
      <c r="T18" s="12">
        <v>424.0</v>
      </c>
      <c r="U18" s="1"/>
      <c r="V18" s="1"/>
      <c r="W18" s="1"/>
      <c r="X18" s="1"/>
      <c r="Y18" s="1"/>
      <c r="Z18" s="1"/>
    </row>
    <row r="19">
      <c r="A19" s="1"/>
      <c r="B19" s="2" t="s">
        <v>64</v>
      </c>
      <c r="C19" s="18" t="s">
        <v>104</v>
      </c>
      <c r="D19" s="14">
        <v>38.0</v>
      </c>
      <c r="E19" s="14">
        <v>38.0</v>
      </c>
      <c r="F19" s="14">
        <v>61.0</v>
      </c>
      <c r="G19" s="19"/>
      <c r="H19" s="18"/>
      <c r="I19" s="18"/>
      <c r="J19" s="19"/>
      <c r="K19" s="17">
        <v>1.0</v>
      </c>
      <c r="L19" s="17"/>
      <c r="M19" s="18"/>
      <c r="N19" s="18"/>
      <c r="O19" s="18"/>
      <c r="P19" s="26"/>
      <c r="Q19" s="8" t="s">
        <v>66</v>
      </c>
      <c r="R19" s="12">
        <v>265.0</v>
      </c>
      <c r="S19" s="10" t="s">
        <v>67</v>
      </c>
      <c r="T19" s="12">
        <v>378.0</v>
      </c>
      <c r="U19" s="1"/>
      <c r="V19" s="1"/>
      <c r="W19" s="1"/>
      <c r="X19" s="1"/>
      <c r="Y19" s="1"/>
      <c r="Z19" s="1"/>
    </row>
    <row r="20">
      <c r="A20" s="1"/>
      <c r="B20" s="2" t="s">
        <v>68</v>
      </c>
      <c r="C20" s="18" t="s">
        <v>105</v>
      </c>
      <c r="D20" s="18">
        <v>15.0</v>
      </c>
      <c r="E20" s="18">
        <v>15.0</v>
      </c>
      <c r="F20" s="18">
        <v>30.0</v>
      </c>
      <c r="G20" s="19"/>
      <c r="H20" s="18"/>
      <c r="I20" s="18"/>
      <c r="J20" s="18">
        <v>25.0</v>
      </c>
      <c r="K20" s="19"/>
      <c r="L20" s="19"/>
      <c r="M20" s="18">
        <v>10.0</v>
      </c>
      <c r="N20" s="18"/>
      <c r="O20" s="18"/>
      <c r="P20" s="26"/>
      <c r="Q20" s="8"/>
      <c r="R20" s="13"/>
      <c r="S20" s="10"/>
      <c r="T20" s="13"/>
      <c r="U20" s="1"/>
      <c r="V20" s="1"/>
      <c r="W20" s="1"/>
      <c r="X20" s="1"/>
      <c r="Y20" s="1"/>
      <c r="Z20" s="1"/>
    </row>
    <row r="21">
      <c r="A21" s="1"/>
      <c r="B21" s="2" t="s">
        <v>70</v>
      </c>
      <c r="C21" s="18" t="s">
        <v>106</v>
      </c>
      <c r="D21" s="18">
        <v>8.0</v>
      </c>
      <c r="E21" s="18"/>
      <c r="F21" s="18">
        <v>10.0</v>
      </c>
      <c r="G21" s="19"/>
      <c r="H21" s="18"/>
      <c r="I21" s="18">
        <v>10.0</v>
      </c>
      <c r="J21" s="19"/>
      <c r="K21" s="19"/>
      <c r="L21" s="19"/>
      <c r="M21" s="18"/>
      <c r="N21" s="18"/>
      <c r="O21" s="18"/>
      <c r="P21" s="26"/>
      <c r="Q21" s="8" t="s">
        <v>72</v>
      </c>
      <c r="R21" s="12">
        <v>334.0</v>
      </c>
      <c r="S21" s="10" t="s">
        <v>73</v>
      </c>
      <c r="T21" s="12">
        <v>300.0</v>
      </c>
      <c r="U21" s="1"/>
      <c r="V21" s="1"/>
      <c r="W21" s="1"/>
      <c r="X21" s="1"/>
      <c r="Y21" s="1"/>
      <c r="Z21" s="1"/>
    </row>
    <row r="22">
      <c r="A22" s="1"/>
      <c r="B22" s="2" t="s">
        <v>74</v>
      </c>
      <c r="C22" s="18" t="s">
        <v>107</v>
      </c>
      <c r="D22" s="18">
        <v>8.0</v>
      </c>
      <c r="E22" s="18">
        <v>8.0</v>
      </c>
      <c r="F22" s="18">
        <v>10.0</v>
      </c>
      <c r="G22" s="19"/>
      <c r="H22" s="18"/>
      <c r="I22" s="18"/>
      <c r="J22" s="19"/>
      <c r="K22" s="19"/>
      <c r="L22" s="19"/>
      <c r="M22" s="18"/>
      <c r="N22" s="18"/>
      <c r="O22" s="18"/>
      <c r="P22" s="26"/>
      <c r="Q22" s="8" t="s">
        <v>76</v>
      </c>
      <c r="R22" s="12">
        <v>265.0</v>
      </c>
      <c r="S22" s="10"/>
      <c r="T22" s="10"/>
      <c r="U22" s="1"/>
      <c r="V22" s="1"/>
      <c r="W22" s="1"/>
      <c r="X22" s="1"/>
      <c r="Y22" s="1"/>
      <c r="Z22" s="1"/>
    </row>
    <row r="23">
      <c r="A23" s="1"/>
      <c r="B23" s="2" t="s">
        <v>77</v>
      </c>
      <c r="C23" s="18" t="s">
        <v>108</v>
      </c>
      <c r="D23" s="18">
        <v>45.0</v>
      </c>
      <c r="E23" s="18">
        <v>47.0</v>
      </c>
      <c r="F23" s="18">
        <v>64.0</v>
      </c>
      <c r="G23" s="19"/>
      <c r="H23" s="18"/>
      <c r="I23" s="18"/>
      <c r="J23" s="19"/>
      <c r="K23" s="17">
        <v>2.0</v>
      </c>
      <c r="L23" s="19"/>
      <c r="M23" s="18">
        <v>18.0</v>
      </c>
      <c r="N23" s="18"/>
      <c r="O23" s="18"/>
      <c r="P23" s="26"/>
      <c r="Q23" s="8"/>
      <c r="R23" s="13"/>
      <c r="S23" s="20"/>
      <c r="T23" s="20"/>
      <c r="U23" s="1"/>
      <c r="V23" s="1"/>
      <c r="W23" s="1"/>
      <c r="X23" s="1"/>
      <c r="Y23" s="1"/>
      <c r="Z23" s="1"/>
    </row>
    <row r="24">
      <c r="A24" s="1"/>
      <c r="B24" s="2" t="s">
        <v>79</v>
      </c>
      <c r="C24" s="18" t="s">
        <v>80</v>
      </c>
      <c r="D24" s="18">
        <v>50.0</v>
      </c>
      <c r="E24" s="18">
        <v>33.0</v>
      </c>
      <c r="F24" s="18">
        <v>62.0</v>
      </c>
      <c r="G24" s="19"/>
      <c r="H24" s="18">
        <v>29.0</v>
      </c>
      <c r="I24" s="18"/>
      <c r="J24" s="19"/>
      <c r="K24" s="17">
        <v>3.0</v>
      </c>
      <c r="L24" s="19"/>
      <c r="M24" s="18"/>
      <c r="N24" s="18">
        <v>14.0</v>
      </c>
      <c r="O24" s="18"/>
      <c r="P24" s="26"/>
      <c r="Q24" s="8" t="s">
        <v>81</v>
      </c>
      <c r="R24" s="12">
        <v>300.0</v>
      </c>
      <c r="S24" s="20"/>
      <c r="T24" s="20"/>
      <c r="U24" s="1"/>
      <c r="V24" s="1"/>
      <c r="W24" s="1"/>
      <c r="X24" s="1"/>
      <c r="Y24" s="1"/>
      <c r="Z24" s="1"/>
    </row>
    <row r="25">
      <c r="A25" s="1"/>
      <c r="B25" s="2" t="s">
        <v>82</v>
      </c>
      <c r="C25" s="18" t="s">
        <v>83</v>
      </c>
      <c r="D25" s="18">
        <v>8.0</v>
      </c>
      <c r="E25" s="18"/>
      <c r="F25" s="18">
        <v>11.0</v>
      </c>
      <c r="G25" s="19"/>
      <c r="H25" s="18">
        <v>8.0</v>
      </c>
      <c r="I25" s="18"/>
      <c r="J25" s="19"/>
      <c r="K25" s="19"/>
      <c r="L25" s="19"/>
      <c r="M25" s="18"/>
      <c r="N25" s="18"/>
      <c r="O25" s="18"/>
      <c r="P25" s="26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2" t="s">
        <v>84</v>
      </c>
      <c r="C26" s="18" t="s">
        <v>109</v>
      </c>
      <c r="D26" s="18"/>
      <c r="E26" s="18"/>
      <c r="F26" s="14">
        <v>5.0</v>
      </c>
      <c r="G26" s="19"/>
      <c r="H26" s="18"/>
      <c r="I26" s="14">
        <v>10.0</v>
      </c>
      <c r="J26" s="19"/>
      <c r="K26" s="19"/>
      <c r="L26" s="19"/>
      <c r="M26" s="18"/>
      <c r="N26" s="18"/>
      <c r="O26" s="18"/>
      <c r="P26" s="26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2" t="s">
        <v>85</v>
      </c>
      <c r="C27" s="18" t="s">
        <v>110</v>
      </c>
      <c r="D27" s="18">
        <v>30.0</v>
      </c>
      <c r="E27" s="18"/>
      <c r="F27" s="18">
        <v>20.0</v>
      </c>
      <c r="G27" s="19"/>
      <c r="H27" s="18"/>
      <c r="I27" s="18"/>
      <c r="J27" s="19"/>
      <c r="K27" s="19"/>
      <c r="L27" s="19"/>
      <c r="M27" s="18">
        <v>10.0</v>
      </c>
      <c r="N27" s="18"/>
      <c r="O27" s="18"/>
      <c r="P27" s="2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2" t="s">
        <v>87</v>
      </c>
      <c r="C28" s="18" t="s">
        <v>88</v>
      </c>
      <c r="D28" s="18">
        <v>5.0</v>
      </c>
      <c r="E28" s="18"/>
      <c r="F28" s="18">
        <v>15.0</v>
      </c>
      <c r="G28" s="19"/>
      <c r="H28" s="18">
        <v>10.0</v>
      </c>
      <c r="I28" s="18">
        <v>5.0</v>
      </c>
      <c r="J28" s="19"/>
      <c r="K28" s="19"/>
      <c r="L28" s="19"/>
      <c r="M28" s="18"/>
      <c r="N28" s="18"/>
      <c r="O28" s="1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2" t="s">
        <v>89</v>
      </c>
      <c r="C29" s="18" t="s">
        <v>111</v>
      </c>
      <c r="D29" s="14">
        <v>43.0</v>
      </c>
      <c r="E29" s="14">
        <v>48.0</v>
      </c>
      <c r="F29" s="14">
        <v>63.0</v>
      </c>
      <c r="G29" s="19"/>
      <c r="H29" s="18"/>
      <c r="I29" s="18"/>
      <c r="J29" s="19"/>
      <c r="K29" s="17">
        <v>4.0</v>
      </c>
      <c r="L29" s="19"/>
      <c r="M29" s="18"/>
      <c r="N29" s="18"/>
      <c r="O29" s="1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2" t="s">
        <v>91</v>
      </c>
      <c r="C30" s="18" t="s">
        <v>112</v>
      </c>
      <c r="D30" s="18">
        <v>32.0</v>
      </c>
      <c r="E30" s="18">
        <v>30.0</v>
      </c>
      <c r="F30" s="14">
        <v>60.0</v>
      </c>
      <c r="G30" s="19"/>
      <c r="H30" s="18"/>
      <c r="I30" s="18"/>
      <c r="J30" s="19"/>
      <c r="K30" s="17">
        <v>5.0</v>
      </c>
      <c r="L30" s="19"/>
      <c r="M30" s="18"/>
      <c r="N30" s="18"/>
      <c r="O30" s="1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2" t="s">
        <v>93</v>
      </c>
      <c r="C31" s="18"/>
      <c r="D31" s="14"/>
      <c r="E31" s="14"/>
      <c r="F31" s="18"/>
      <c r="G31" s="19"/>
      <c r="H31" s="18">
        <v>16.0</v>
      </c>
      <c r="I31" s="18"/>
      <c r="J31" s="19"/>
      <c r="K31" s="19"/>
      <c r="L31" s="17">
        <v>30.0</v>
      </c>
      <c r="M31" s="18"/>
      <c r="N31" s="18"/>
      <c r="O31" s="1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6" t="s">
        <v>94</v>
      </c>
      <c r="C32" s="18"/>
      <c r="D32" s="18"/>
      <c r="E32" s="18"/>
      <c r="F32" s="14">
        <v>20.0</v>
      </c>
      <c r="G32" s="19"/>
      <c r="H32" s="18"/>
      <c r="I32" s="14"/>
      <c r="J32" s="19"/>
      <c r="K32" s="19"/>
      <c r="L32" s="17">
        <v>20.0</v>
      </c>
      <c r="M32" s="18"/>
      <c r="N32" s="18"/>
      <c r="O32" s="18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2" t="s">
        <v>95</v>
      </c>
      <c r="C33" s="18"/>
      <c r="D33" s="18"/>
      <c r="E33" s="18"/>
      <c r="F33" s="14">
        <v>70.0</v>
      </c>
      <c r="G33" s="19"/>
      <c r="H33" s="18">
        <v>36.0</v>
      </c>
      <c r="I33" s="18"/>
      <c r="J33" s="19"/>
      <c r="K33" s="19"/>
      <c r="L33" s="19"/>
      <c r="M33" s="18"/>
      <c r="N33" s="18"/>
      <c r="O33" s="18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2" t="s">
        <v>96</v>
      </c>
      <c r="C34" s="18"/>
      <c r="D34" s="18"/>
      <c r="E34" s="18"/>
      <c r="F34" s="18"/>
      <c r="G34" s="19"/>
      <c r="H34" s="18">
        <v>48.0</v>
      </c>
      <c r="I34" s="18"/>
      <c r="J34" s="19"/>
      <c r="K34" s="19"/>
      <c r="L34" s="19"/>
      <c r="M34" s="18"/>
      <c r="N34" s="18"/>
      <c r="O34" s="18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5" t="s">
        <v>97</v>
      </c>
      <c r="C35" s="23"/>
      <c r="D35" s="23">
        <f t="shared" ref="D35:J35" si="1">sum(D15:D34)</f>
        <v>295</v>
      </c>
      <c r="E35" s="23">
        <f t="shared" si="1"/>
        <v>232</v>
      </c>
      <c r="F35" s="23">
        <f t="shared" si="1"/>
        <v>649</v>
      </c>
      <c r="G35" s="23">
        <f t="shared" si="1"/>
        <v>255</v>
      </c>
      <c r="H35" s="23">
        <f t="shared" si="1"/>
        <v>147</v>
      </c>
      <c r="I35" s="23">
        <f t="shared" si="1"/>
        <v>25</v>
      </c>
      <c r="J35" s="23">
        <f t="shared" si="1"/>
        <v>25</v>
      </c>
      <c r="K35" s="17">
        <v>50.0</v>
      </c>
      <c r="L35" s="23">
        <f t="shared" ref="L35:O35" si="2">sum(L15:L34)</f>
        <v>50</v>
      </c>
      <c r="M35" s="23">
        <f t="shared" si="2"/>
        <v>38</v>
      </c>
      <c r="N35" s="23">
        <f t="shared" si="2"/>
        <v>14</v>
      </c>
      <c r="O35" s="23">
        <f t="shared" si="2"/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2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5" t="s">
        <v>98</v>
      </c>
      <c r="C37" s="23"/>
      <c r="D37" s="24"/>
      <c r="E37" s="2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5" t="s">
        <v>33</v>
      </c>
      <c r="C38" s="23">
        <f>Y11+D35</f>
        <v>436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5" t="s">
        <v>99</v>
      </c>
      <c r="C39" s="23">
        <f>T18+H35</f>
        <v>571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5" t="s">
        <v>37</v>
      </c>
      <c r="C40" s="23">
        <f>F35+G35+C39</f>
        <v>1475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5" t="s">
        <v>100</v>
      </c>
      <c r="C41" s="23">
        <f>M35</f>
        <v>38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5" t="s">
        <v>113</v>
      </c>
      <c r="C43" s="15" t="s">
        <v>114</v>
      </c>
      <c r="D43" s="15" t="s">
        <v>115</v>
      </c>
      <c r="E43" s="15" t="s">
        <v>116</v>
      </c>
      <c r="F43" s="15" t="s">
        <v>117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24"/>
      <c r="B44" s="15" t="s">
        <v>118</v>
      </c>
      <c r="C44" s="15">
        <v>180.0</v>
      </c>
      <c r="D44" s="25">
        <f t="shared" ref="D44:D53" si="3">(C44+$L$35)*((100+$K$35)/100)*((100+$I$35)/100)+((C44+$L$35)*$J$35/100)</f>
        <v>488.75</v>
      </c>
      <c r="E44" s="25">
        <f t="shared" ref="E44:E53" si="4">((C44*2)+$L$35)*((100+$K$35)/100)*((100+$I$35)/100)+((C44+$L$35)*$J$35/100)</f>
        <v>826.25</v>
      </c>
      <c r="F44" s="25">
        <f t="shared" ref="F44:F53" si="5">((C44*1.25)+$L$35)*((100+$K$35)/100)*((100+$I$35)/100)+((C44+$L$35)*$J$35/100)</f>
        <v>573.125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24"/>
      <c r="B45" s="15" t="s">
        <v>119</v>
      </c>
      <c r="C45" s="15">
        <v>120.0</v>
      </c>
      <c r="D45" s="25">
        <f t="shared" si="3"/>
        <v>361.25</v>
      </c>
      <c r="E45" s="25">
        <f t="shared" si="4"/>
        <v>586.25</v>
      </c>
      <c r="F45" s="25">
        <f t="shared" si="5"/>
        <v>417.5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24"/>
      <c r="B46" s="15" t="s">
        <v>120</v>
      </c>
      <c r="C46" s="15">
        <v>300.0</v>
      </c>
      <c r="D46" s="25">
        <f t="shared" si="3"/>
        <v>743.75</v>
      </c>
      <c r="E46" s="25">
        <f t="shared" si="4"/>
        <v>1306.25</v>
      </c>
      <c r="F46" s="25">
        <f t="shared" si="5"/>
        <v>884.375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24"/>
      <c r="B47" s="27" t="s">
        <v>121</v>
      </c>
      <c r="C47" s="15">
        <v>0.0</v>
      </c>
      <c r="D47" s="25">
        <f t="shared" si="3"/>
        <v>106.25</v>
      </c>
      <c r="E47" s="25">
        <f t="shared" si="4"/>
        <v>106.25</v>
      </c>
      <c r="F47" s="25">
        <f t="shared" si="5"/>
        <v>106.25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24"/>
      <c r="B48" s="28"/>
      <c r="C48" s="15">
        <v>60.0</v>
      </c>
      <c r="D48" s="25">
        <f t="shared" si="3"/>
        <v>233.75</v>
      </c>
      <c r="E48" s="25">
        <f t="shared" si="4"/>
        <v>346.25</v>
      </c>
      <c r="F48" s="25">
        <f t="shared" si="5"/>
        <v>261.875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24"/>
      <c r="B49" s="27" t="s">
        <v>122</v>
      </c>
      <c r="C49" s="15">
        <v>60.0</v>
      </c>
      <c r="D49" s="25">
        <f t="shared" si="3"/>
        <v>233.75</v>
      </c>
      <c r="E49" s="25">
        <f t="shared" si="4"/>
        <v>346.25</v>
      </c>
      <c r="F49" s="25">
        <f t="shared" si="5"/>
        <v>261.875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28"/>
      <c r="C50" s="15">
        <v>120.0</v>
      </c>
      <c r="D50" s="25">
        <f t="shared" si="3"/>
        <v>361.25</v>
      </c>
      <c r="E50" s="25">
        <f t="shared" si="4"/>
        <v>586.25</v>
      </c>
      <c r="F50" s="25">
        <f t="shared" si="5"/>
        <v>417.5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5" t="s">
        <v>123</v>
      </c>
      <c r="C51" s="15">
        <v>30.0</v>
      </c>
      <c r="D51" s="25">
        <f t="shared" si="3"/>
        <v>170</v>
      </c>
      <c r="E51" s="25">
        <f t="shared" si="4"/>
        <v>226.25</v>
      </c>
      <c r="F51" s="25">
        <f t="shared" si="5"/>
        <v>184.0625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5" t="s">
        <v>124</v>
      </c>
      <c r="C52" s="15">
        <v>60.0</v>
      </c>
      <c r="D52" s="25">
        <f t="shared" si="3"/>
        <v>233.75</v>
      </c>
      <c r="E52" s="25">
        <f t="shared" si="4"/>
        <v>346.25</v>
      </c>
      <c r="F52" s="25">
        <f t="shared" si="5"/>
        <v>261.875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5" t="s">
        <v>125</v>
      </c>
      <c r="C53" s="15">
        <v>90.0</v>
      </c>
      <c r="D53" s="25">
        <f t="shared" si="3"/>
        <v>297.5</v>
      </c>
      <c r="E53" s="25">
        <f t="shared" si="4"/>
        <v>466.25</v>
      </c>
      <c r="F53" s="25">
        <f t="shared" si="5"/>
        <v>339.6875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</sheetData>
  <mergeCells count="3">
    <mergeCell ref="D2:W2"/>
    <mergeCell ref="B47:B48"/>
    <mergeCell ref="B49:B5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88"/>
    <col customWidth="1" min="2" max="2" width="17.75"/>
    <col customWidth="1" min="3" max="3" width="22.0"/>
    <col customWidth="1" min="4" max="26" width="11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3"/>
      <c r="D2" s="4" t="s">
        <v>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3" t="s">
        <v>1</v>
      </c>
      <c r="Y2" s="7"/>
      <c r="Z2" s="7"/>
    </row>
    <row r="3">
      <c r="A3" s="1"/>
      <c r="B3" s="8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2"/>
      <c r="Z3" s="2" t="s">
        <v>25</v>
      </c>
    </row>
    <row r="4">
      <c r="A4" s="1"/>
      <c r="B4" s="11">
        <v>1779.0</v>
      </c>
      <c r="C4" s="10" t="s">
        <v>26</v>
      </c>
      <c r="D4" s="12">
        <v>2117.0</v>
      </c>
      <c r="E4" s="12">
        <v>2327.0</v>
      </c>
      <c r="F4" s="12">
        <v>1956.0</v>
      </c>
      <c r="G4" s="12">
        <v>1926.0</v>
      </c>
      <c r="H4" s="12">
        <v>1985.0</v>
      </c>
      <c r="I4" s="12">
        <v>2056.0</v>
      </c>
      <c r="J4" s="12">
        <v>2028.0</v>
      </c>
      <c r="K4" s="12">
        <v>2028.0</v>
      </c>
      <c r="L4" s="12">
        <v>1985.0</v>
      </c>
      <c r="M4" s="12">
        <v>1956.0</v>
      </c>
      <c r="N4" s="12">
        <v>2057.0</v>
      </c>
      <c r="O4" s="12">
        <v>2045.0</v>
      </c>
      <c r="P4" s="12">
        <v>2057.0</v>
      </c>
      <c r="Q4" s="12">
        <v>1897.0</v>
      </c>
      <c r="R4" s="12">
        <v>1990.0</v>
      </c>
      <c r="S4" s="13"/>
      <c r="T4" s="13">
        <v>1971.0</v>
      </c>
      <c r="U4" s="13">
        <v>1971.0</v>
      </c>
      <c r="V4" s="13">
        <v>1942.0</v>
      </c>
      <c r="W4" s="13">
        <v>1971.0</v>
      </c>
      <c r="X4" s="13">
        <v>2103.0</v>
      </c>
      <c r="Y4" s="14">
        <v>2122.0</v>
      </c>
      <c r="Z4" s="2" t="s">
        <v>26</v>
      </c>
    </row>
    <row r="5">
      <c r="A5" s="1"/>
      <c r="B5" s="11">
        <v>1070.0</v>
      </c>
      <c r="C5" s="10" t="s">
        <v>27</v>
      </c>
      <c r="D5" s="12">
        <v>1070.0</v>
      </c>
      <c r="E5" s="12">
        <v>1070.0</v>
      </c>
      <c r="F5" s="12">
        <v>1190.0</v>
      </c>
      <c r="G5" s="12">
        <v>1219.0</v>
      </c>
      <c r="H5" s="12">
        <v>1070.0</v>
      </c>
      <c r="I5" s="12">
        <v>1101.0</v>
      </c>
      <c r="J5" s="12">
        <v>1101.0</v>
      </c>
      <c r="K5" s="12">
        <v>1070.0</v>
      </c>
      <c r="L5" s="12">
        <v>1070.0</v>
      </c>
      <c r="M5" s="12">
        <v>1070.0</v>
      </c>
      <c r="N5" s="12">
        <v>1070.0</v>
      </c>
      <c r="O5" s="12">
        <v>1070.0</v>
      </c>
      <c r="P5" s="12">
        <v>1070.0</v>
      </c>
      <c r="Q5" s="12">
        <v>1289.0</v>
      </c>
      <c r="R5" s="12">
        <v>1160.0</v>
      </c>
      <c r="S5" s="13"/>
      <c r="T5" s="13">
        <v>1066.0</v>
      </c>
      <c r="U5" s="13">
        <v>1066.0</v>
      </c>
      <c r="V5" s="13">
        <v>1166.0</v>
      </c>
      <c r="W5" s="13">
        <v>1196.0</v>
      </c>
      <c r="X5" s="13">
        <v>1097.0</v>
      </c>
      <c r="Y5" s="14">
        <v>1323.0</v>
      </c>
      <c r="Z5" s="2" t="s">
        <v>27</v>
      </c>
    </row>
    <row r="6">
      <c r="A6" s="1"/>
      <c r="B6" s="11">
        <v>138.0</v>
      </c>
      <c r="C6" s="10" t="s">
        <v>28</v>
      </c>
      <c r="D6" s="12">
        <v>154.0</v>
      </c>
      <c r="E6" s="12">
        <v>151.0</v>
      </c>
      <c r="F6" s="12">
        <v>149.0</v>
      </c>
      <c r="G6" s="12">
        <v>146.0</v>
      </c>
      <c r="H6" s="12">
        <v>149.0</v>
      </c>
      <c r="I6" s="12">
        <v>152.0</v>
      </c>
      <c r="J6" s="12">
        <v>154.0</v>
      </c>
      <c r="K6" s="12">
        <v>149.0</v>
      </c>
      <c r="L6" s="12">
        <v>149.0</v>
      </c>
      <c r="M6" s="12">
        <v>148.0</v>
      </c>
      <c r="N6" s="12">
        <v>151.0</v>
      </c>
      <c r="O6" s="12">
        <v>151.0</v>
      </c>
      <c r="P6" s="12">
        <v>152.0</v>
      </c>
      <c r="Q6" s="12">
        <v>146.0</v>
      </c>
      <c r="R6" s="12">
        <v>148.0</v>
      </c>
      <c r="S6" s="13"/>
      <c r="T6" s="12">
        <v>148.0</v>
      </c>
      <c r="U6" s="12">
        <v>149.0</v>
      </c>
      <c r="V6" s="12">
        <v>146.0</v>
      </c>
      <c r="W6" s="12">
        <v>146.0</v>
      </c>
      <c r="X6" s="12">
        <v>151.0</v>
      </c>
      <c r="Y6" s="14">
        <v>138.0</v>
      </c>
      <c r="Z6" s="2" t="s">
        <v>28</v>
      </c>
    </row>
    <row r="7">
      <c r="A7" s="1"/>
      <c r="B7" s="11">
        <v>138.0</v>
      </c>
      <c r="C7" s="10" t="s">
        <v>29</v>
      </c>
      <c r="D7" s="12">
        <v>151.0</v>
      </c>
      <c r="E7" s="12">
        <v>152.0</v>
      </c>
      <c r="F7" s="12">
        <v>146.0</v>
      </c>
      <c r="G7" s="12">
        <v>151.0</v>
      </c>
      <c r="H7" s="12">
        <v>154.0</v>
      </c>
      <c r="I7" s="12">
        <v>148.0</v>
      </c>
      <c r="J7" s="12">
        <v>151.0</v>
      </c>
      <c r="K7" s="12">
        <v>151.0</v>
      </c>
      <c r="L7" s="12">
        <v>149.0</v>
      </c>
      <c r="M7" s="12">
        <v>149.0</v>
      </c>
      <c r="N7" s="12">
        <v>151.0</v>
      </c>
      <c r="O7" s="12">
        <v>152.0</v>
      </c>
      <c r="P7" s="12">
        <v>149.0</v>
      </c>
      <c r="Q7" s="12">
        <v>148.0</v>
      </c>
      <c r="R7" s="12">
        <v>148.0</v>
      </c>
      <c r="S7" s="13"/>
      <c r="T7" s="12">
        <v>151.0</v>
      </c>
      <c r="U7" s="12">
        <v>151.0</v>
      </c>
      <c r="V7" s="12">
        <v>149.0</v>
      </c>
      <c r="W7" s="12">
        <v>149.0</v>
      </c>
      <c r="X7" s="12">
        <v>149.0</v>
      </c>
      <c r="Y7" s="14">
        <v>138.0</v>
      </c>
      <c r="Z7" s="2" t="s">
        <v>29</v>
      </c>
    </row>
    <row r="8">
      <c r="A8" s="1"/>
      <c r="B8" s="11">
        <v>135.0</v>
      </c>
      <c r="C8" s="10" t="s">
        <v>30</v>
      </c>
      <c r="D8" s="12">
        <v>146.0</v>
      </c>
      <c r="E8" s="12">
        <v>151.0</v>
      </c>
      <c r="F8" s="12">
        <v>146.0</v>
      </c>
      <c r="G8" s="12">
        <v>143.0</v>
      </c>
      <c r="H8" s="12">
        <v>146.0</v>
      </c>
      <c r="I8" s="12">
        <v>151.0</v>
      </c>
      <c r="J8" s="12">
        <v>148.0</v>
      </c>
      <c r="K8" s="12">
        <v>146.0</v>
      </c>
      <c r="L8" s="12">
        <v>146.0</v>
      </c>
      <c r="M8" s="12">
        <v>146.0</v>
      </c>
      <c r="N8" s="12">
        <v>148.0</v>
      </c>
      <c r="O8" s="12">
        <v>148.0</v>
      </c>
      <c r="P8" s="12">
        <v>148.0</v>
      </c>
      <c r="Q8" s="12">
        <v>143.0</v>
      </c>
      <c r="R8" s="12">
        <v>145.0</v>
      </c>
      <c r="S8" s="13"/>
      <c r="T8" s="12">
        <v>145.0</v>
      </c>
      <c r="U8" s="12">
        <v>145.0</v>
      </c>
      <c r="V8" s="12">
        <v>145.0</v>
      </c>
      <c r="W8" s="12">
        <v>146.0</v>
      </c>
      <c r="X8" s="12">
        <v>145.0</v>
      </c>
      <c r="Y8" s="14">
        <v>135.0</v>
      </c>
      <c r="Z8" s="2" t="s">
        <v>30</v>
      </c>
    </row>
    <row r="9">
      <c r="A9" s="1"/>
      <c r="B9" s="11">
        <v>135.0</v>
      </c>
      <c r="C9" s="10" t="s">
        <v>31</v>
      </c>
      <c r="D9" s="12">
        <v>148.0</v>
      </c>
      <c r="E9" s="12">
        <v>143.0</v>
      </c>
      <c r="F9" s="12">
        <v>145.0</v>
      </c>
      <c r="G9" s="12">
        <v>148.0</v>
      </c>
      <c r="H9" s="12">
        <v>149.0</v>
      </c>
      <c r="I9" s="12">
        <v>141.0</v>
      </c>
      <c r="J9" s="12">
        <v>146.0</v>
      </c>
      <c r="K9" s="12">
        <v>143.0</v>
      </c>
      <c r="L9" s="12">
        <v>143.0</v>
      </c>
      <c r="M9" s="12">
        <v>151.0</v>
      </c>
      <c r="N9" s="12">
        <v>146.0</v>
      </c>
      <c r="O9" s="12">
        <v>149.0</v>
      </c>
      <c r="P9" s="12">
        <v>146.0</v>
      </c>
      <c r="Q9" s="12">
        <v>146.0</v>
      </c>
      <c r="R9" s="12">
        <v>145.0</v>
      </c>
      <c r="S9" s="13"/>
      <c r="T9" s="12">
        <v>149.0</v>
      </c>
      <c r="U9" s="12">
        <v>149.0</v>
      </c>
      <c r="V9" s="12">
        <v>145.0</v>
      </c>
      <c r="W9" s="12">
        <v>145.0</v>
      </c>
      <c r="X9" s="12">
        <v>149.0</v>
      </c>
      <c r="Y9" s="14">
        <v>135.0</v>
      </c>
      <c r="Z9" s="2" t="s">
        <v>31</v>
      </c>
    </row>
    <row r="10">
      <c r="A10" s="1"/>
      <c r="B10" s="11">
        <v>141.0</v>
      </c>
      <c r="C10" s="10" t="s">
        <v>32</v>
      </c>
      <c r="D10" s="12">
        <v>149.0</v>
      </c>
      <c r="E10" s="12">
        <v>147.0</v>
      </c>
      <c r="F10" s="12">
        <v>151.0</v>
      </c>
      <c r="G10" s="12">
        <v>157.0</v>
      </c>
      <c r="H10" s="12">
        <v>154.0</v>
      </c>
      <c r="I10" s="12">
        <v>147.0</v>
      </c>
      <c r="J10" s="12">
        <v>154.0</v>
      </c>
      <c r="K10" s="12">
        <v>151.0</v>
      </c>
      <c r="L10" s="12">
        <v>152.0</v>
      </c>
      <c r="M10" s="12">
        <v>151.0</v>
      </c>
      <c r="N10" s="12">
        <v>151.0</v>
      </c>
      <c r="O10" s="12">
        <v>152.0</v>
      </c>
      <c r="P10" s="12">
        <v>149.0</v>
      </c>
      <c r="Q10" s="12">
        <v>155.0</v>
      </c>
      <c r="R10" s="12">
        <v>151.0</v>
      </c>
      <c r="S10" s="13"/>
      <c r="T10" s="12">
        <v>154.0</v>
      </c>
      <c r="U10" s="12">
        <v>149.0</v>
      </c>
      <c r="V10" s="12">
        <v>155.0</v>
      </c>
      <c r="W10" s="12">
        <v>155.0</v>
      </c>
      <c r="X10" s="12">
        <v>152.0</v>
      </c>
      <c r="Y10" s="14">
        <v>141.0</v>
      </c>
      <c r="Z10" s="2" t="s">
        <v>32</v>
      </c>
    </row>
    <row r="11">
      <c r="A11" s="1"/>
      <c r="B11" s="11">
        <v>141.0</v>
      </c>
      <c r="C11" s="10" t="s">
        <v>33</v>
      </c>
      <c r="D11" s="12">
        <v>149.0</v>
      </c>
      <c r="E11" s="12">
        <v>152.0</v>
      </c>
      <c r="F11" s="12">
        <v>157.0</v>
      </c>
      <c r="G11" s="12">
        <v>151.0</v>
      </c>
      <c r="H11" s="12">
        <v>147.0</v>
      </c>
      <c r="I11" s="12">
        <v>154.0</v>
      </c>
      <c r="J11" s="12">
        <v>147.0</v>
      </c>
      <c r="K11" s="12">
        <v>151.0</v>
      </c>
      <c r="L11" s="12">
        <v>152.0</v>
      </c>
      <c r="M11" s="12">
        <v>152.0</v>
      </c>
      <c r="N11" s="12">
        <v>151.0</v>
      </c>
      <c r="O11" s="12">
        <v>147.0</v>
      </c>
      <c r="P11" s="12">
        <v>151.0</v>
      </c>
      <c r="Q11" s="12">
        <v>155.0</v>
      </c>
      <c r="R11" s="12">
        <v>151.0</v>
      </c>
      <c r="S11" s="13"/>
      <c r="T11" s="12">
        <v>151.0</v>
      </c>
      <c r="U11" s="12">
        <v>149.0</v>
      </c>
      <c r="V11" s="12">
        <v>152.0</v>
      </c>
      <c r="W11" s="12">
        <v>155.0</v>
      </c>
      <c r="X11" s="12">
        <v>152.0</v>
      </c>
      <c r="Y11" s="14">
        <v>141.0</v>
      </c>
      <c r="Z11" s="2" t="s">
        <v>33</v>
      </c>
    </row>
    <row r="12">
      <c r="A12" s="1"/>
      <c r="B12" s="11">
        <v>138.0</v>
      </c>
      <c r="C12" s="10" t="s">
        <v>34</v>
      </c>
      <c r="D12" s="12">
        <v>148.0</v>
      </c>
      <c r="E12" s="12">
        <v>148.0</v>
      </c>
      <c r="F12" s="12">
        <v>151.0</v>
      </c>
      <c r="G12" s="12">
        <v>149.0</v>
      </c>
      <c r="H12" s="12">
        <v>144.0</v>
      </c>
      <c r="I12" s="12">
        <v>151.0</v>
      </c>
      <c r="J12" s="12">
        <v>144.0</v>
      </c>
      <c r="K12" s="12">
        <v>154.0</v>
      </c>
      <c r="L12" s="12">
        <v>152.0</v>
      </c>
      <c r="M12" s="12">
        <v>148.0</v>
      </c>
      <c r="N12" s="12">
        <v>149.0</v>
      </c>
      <c r="O12" s="12">
        <v>146.0</v>
      </c>
      <c r="P12" s="12">
        <v>151.0</v>
      </c>
      <c r="Q12" s="12">
        <v>152.0</v>
      </c>
      <c r="R12" s="12">
        <v>148.0</v>
      </c>
      <c r="S12" s="13"/>
      <c r="T12" s="12">
        <v>151.0</v>
      </c>
      <c r="U12" s="12">
        <v>152.0</v>
      </c>
      <c r="V12" s="12">
        <v>151.0</v>
      </c>
      <c r="W12" s="12">
        <v>148.0</v>
      </c>
      <c r="X12" s="12">
        <v>146.0</v>
      </c>
      <c r="Y12" s="14">
        <v>138.0</v>
      </c>
      <c r="Z12" s="2" t="s">
        <v>34</v>
      </c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" t="s">
        <v>35</v>
      </c>
      <c r="C14" s="2" t="s">
        <v>36</v>
      </c>
      <c r="D14" s="2" t="s">
        <v>33</v>
      </c>
      <c r="E14" s="2" t="s">
        <v>32</v>
      </c>
      <c r="F14" s="2" t="s">
        <v>37</v>
      </c>
      <c r="G14" s="15" t="s">
        <v>38</v>
      </c>
      <c r="H14" s="16" t="s">
        <v>39</v>
      </c>
      <c r="I14" s="16" t="s">
        <v>40</v>
      </c>
      <c r="J14" s="15" t="s">
        <v>41</v>
      </c>
      <c r="K14" s="15" t="s">
        <v>42</v>
      </c>
      <c r="L14" s="15" t="s">
        <v>43</v>
      </c>
      <c r="M14" s="2" t="s">
        <v>44</v>
      </c>
      <c r="N14" s="2" t="s">
        <v>45</v>
      </c>
      <c r="O14" s="2" t="s">
        <v>46</v>
      </c>
      <c r="P14" s="26"/>
      <c r="Q14" s="2" t="s">
        <v>47</v>
      </c>
      <c r="R14" s="3" t="s">
        <v>39</v>
      </c>
      <c r="S14" s="3" t="s">
        <v>48</v>
      </c>
      <c r="T14" s="3" t="s">
        <v>39</v>
      </c>
      <c r="U14" s="1"/>
      <c r="V14" s="1"/>
      <c r="W14" s="1"/>
      <c r="X14" s="1"/>
      <c r="Y14" s="1"/>
      <c r="Z14" s="1"/>
    </row>
    <row r="15">
      <c r="A15" s="1"/>
      <c r="B15" s="2" t="s">
        <v>49</v>
      </c>
      <c r="C15" s="18" t="s">
        <v>101</v>
      </c>
      <c r="D15" s="18"/>
      <c r="E15" s="18"/>
      <c r="F15" s="18">
        <v>70.0</v>
      </c>
      <c r="G15" s="17">
        <v>255.0</v>
      </c>
      <c r="H15" s="18"/>
      <c r="I15" s="18"/>
      <c r="J15" s="19"/>
      <c r="K15" s="19"/>
      <c r="L15" s="19"/>
      <c r="M15" s="18"/>
      <c r="N15" s="18"/>
      <c r="O15" s="18"/>
      <c r="P15" s="26"/>
      <c r="Q15" s="8" t="s">
        <v>51</v>
      </c>
      <c r="R15" s="12">
        <v>398.0</v>
      </c>
      <c r="S15" s="10" t="s">
        <v>52</v>
      </c>
      <c r="T15" s="12">
        <v>300.0</v>
      </c>
      <c r="U15" s="1"/>
      <c r="V15" s="1"/>
      <c r="W15" s="1"/>
      <c r="X15" s="1"/>
      <c r="Y15" s="1"/>
      <c r="Z15" s="1"/>
    </row>
    <row r="16">
      <c r="A16" s="1"/>
      <c r="B16" s="2" t="s">
        <v>53</v>
      </c>
      <c r="C16" s="14" t="s">
        <v>102</v>
      </c>
      <c r="D16" s="14">
        <v>13.0</v>
      </c>
      <c r="E16" s="14">
        <v>13.0</v>
      </c>
      <c r="F16" s="14">
        <v>38.0</v>
      </c>
      <c r="G16" s="19"/>
      <c r="H16" s="18"/>
      <c r="I16" s="18"/>
      <c r="J16" s="19"/>
      <c r="K16" s="19"/>
      <c r="L16" s="19"/>
      <c r="M16" s="18"/>
      <c r="N16" s="18"/>
      <c r="O16" s="18"/>
      <c r="P16" s="26"/>
      <c r="Q16" s="8" t="s">
        <v>55</v>
      </c>
      <c r="R16" s="12">
        <v>398.0</v>
      </c>
      <c r="S16" s="10" t="s">
        <v>56</v>
      </c>
      <c r="T16" s="12">
        <v>368.0</v>
      </c>
      <c r="U16" s="1"/>
      <c r="V16" s="1"/>
      <c r="W16" s="1"/>
      <c r="X16" s="1"/>
      <c r="Y16" s="1"/>
      <c r="Z16" s="1"/>
    </row>
    <row r="17">
      <c r="A17" s="1"/>
      <c r="B17" s="2" t="s">
        <v>57</v>
      </c>
      <c r="C17" s="14" t="s">
        <v>103</v>
      </c>
      <c r="D17" s="18"/>
      <c r="E17" s="18"/>
      <c r="F17" s="14">
        <v>40.0</v>
      </c>
      <c r="G17" s="19"/>
      <c r="H17" s="18"/>
      <c r="I17" s="18"/>
      <c r="J17" s="19"/>
      <c r="K17" s="19"/>
      <c r="L17" s="19"/>
      <c r="M17" s="18"/>
      <c r="N17" s="18"/>
      <c r="O17" s="18"/>
      <c r="P17" s="26"/>
      <c r="Q17" s="8" t="s">
        <v>58</v>
      </c>
      <c r="R17" s="12">
        <v>334.0</v>
      </c>
      <c r="S17" s="10" t="s">
        <v>59</v>
      </c>
      <c r="T17" s="12">
        <v>404.0</v>
      </c>
      <c r="U17" s="1"/>
      <c r="V17" s="1"/>
      <c r="W17" s="1"/>
      <c r="X17" s="1"/>
      <c r="Y17" s="1"/>
      <c r="Z17" s="1"/>
    </row>
    <row r="18">
      <c r="A18" s="1"/>
      <c r="B18" s="2" t="s">
        <v>60</v>
      </c>
      <c r="C18" s="14"/>
      <c r="D18" s="14"/>
      <c r="E18" s="18"/>
      <c r="F18" s="14"/>
      <c r="G18" s="19"/>
      <c r="H18" s="18"/>
      <c r="I18" s="18"/>
      <c r="J18" s="19"/>
      <c r="K18" s="19"/>
      <c r="L18" s="19"/>
      <c r="M18" s="14"/>
      <c r="N18" s="18"/>
      <c r="O18" s="18"/>
      <c r="P18" s="26"/>
      <c r="Q18" s="8" t="s">
        <v>62</v>
      </c>
      <c r="R18" s="12">
        <v>334.0</v>
      </c>
      <c r="S18" s="10" t="s">
        <v>63</v>
      </c>
      <c r="T18" s="12">
        <v>424.0</v>
      </c>
      <c r="U18" s="1"/>
      <c r="V18" s="1"/>
      <c r="W18" s="1"/>
      <c r="X18" s="1"/>
      <c r="Y18" s="1"/>
      <c r="Z18" s="1"/>
    </row>
    <row r="19">
      <c r="A19" s="1"/>
      <c r="B19" s="2" t="s">
        <v>64</v>
      </c>
      <c r="C19" s="18" t="s">
        <v>104</v>
      </c>
      <c r="D19" s="14">
        <v>38.0</v>
      </c>
      <c r="E19" s="14">
        <v>38.0</v>
      </c>
      <c r="F19" s="14">
        <v>61.0</v>
      </c>
      <c r="G19" s="19"/>
      <c r="H19" s="18"/>
      <c r="I19" s="18"/>
      <c r="J19" s="19"/>
      <c r="K19" s="17">
        <v>1.0</v>
      </c>
      <c r="L19" s="17"/>
      <c r="M19" s="18"/>
      <c r="N19" s="18"/>
      <c r="O19" s="18"/>
      <c r="P19" s="26"/>
      <c r="Q19" s="8" t="s">
        <v>66</v>
      </c>
      <c r="R19" s="12">
        <v>265.0</v>
      </c>
      <c r="S19" s="10" t="s">
        <v>67</v>
      </c>
      <c r="T19" s="12">
        <v>378.0</v>
      </c>
      <c r="U19" s="1"/>
      <c r="V19" s="1"/>
      <c r="W19" s="1"/>
      <c r="X19" s="1"/>
      <c r="Y19" s="1"/>
      <c r="Z19" s="1"/>
    </row>
    <row r="20">
      <c r="A20" s="1"/>
      <c r="B20" s="2" t="s">
        <v>68</v>
      </c>
      <c r="C20" s="18" t="s">
        <v>105</v>
      </c>
      <c r="D20" s="18">
        <v>15.0</v>
      </c>
      <c r="E20" s="18">
        <v>15.0</v>
      </c>
      <c r="F20" s="18">
        <v>30.0</v>
      </c>
      <c r="G20" s="19"/>
      <c r="H20" s="18"/>
      <c r="I20" s="18"/>
      <c r="J20" s="18">
        <v>25.0</v>
      </c>
      <c r="K20" s="19"/>
      <c r="L20" s="19"/>
      <c r="M20" s="18">
        <v>10.0</v>
      </c>
      <c r="N20" s="18"/>
      <c r="O20" s="18"/>
      <c r="P20" s="26"/>
      <c r="Q20" s="8"/>
      <c r="R20" s="13"/>
      <c r="S20" s="10"/>
      <c r="T20" s="13"/>
      <c r="U20" s="1"/>
      <c r="V20" s="1"/>
      <c r="W20" s="1"/>
      <c r="X20" s="1"/>
      <c r="Y20" s="1"/>
      <c r="Z20" s="1"/>
    </row>
    <row r="21">
      <c r="A21" s="1"/>
      <c r="B21" s="2" t="s">
        <v>70</v>
      </c>
      <c r="C21" s="18" t="s">
        <v>106</v>
      </c>
      <c r="D21" s="18">
        <v>8.0</v>
      </c>
      <c r="E21" s="18"/>
      <c r="F21" s="18">
        <v>10.0</v>
      </c>
      <c r="G21" s="19"/>
      <c r="H21" s="18"/>
      <c r="I21" s="18">
        <v>10.0</v>
      </c>
      <c r="J21" s="19"/>
      <c r="K21" s="19"/>
      <c r="L21" s="19"/>
      <c r="M21" s="18"/>
      <c r="N21" s="18"/>
      <c r="O21" s="18"/>
      <c r="P21" s="26"/>
      <c r="Q21" s="8" t="s">
        <v>72</v>
      </c>
      <c r="R21" s="12">
        <v>334.0</v>
      </c>
      <c r="S21" s="10" t="s">
        <v>73</v>
      </c>
      <c r="T21" s="12">
        <v>300.0</v>
      </c>
      <c r="U21" s="1"/>
      <c r="V21" s="1"/>
      <c r="W21" s="1"/>
      <c r="X21" s="1"/>
      <c r="Y21" s="1"/>
      <c r="Z21" s="1"/>
    </row>
    <row r="22">
      <c r="A22" s="1"/>
      <c r="B22" s="2" t="s">
        <v>74</v>
      </c>
      <c r="C22" s="18" t="s">
        <v>107</v>
      </c>
      <c r="D22" s="18">
        <v>8.0</v>
      </c>
      <c r="E22" s="18">
        <v>8.0</v>
      </c>
      <c r="F22" s="18">
        <v>10.0</v>
      </c>
      <c r="G22" s="19"/>
      <c r="H22" s="18"/>
      <c r="I22" s="18"/>
      <c r="J22" s="19"/>
      <c r="K22" s="19"/>
      <c r="L22" s="19"/>
      <c r="M22" s="18"/>
      <c r="N22" s="18"/>
      <c r="O22" s="18"/>
      <c r="P22" s="26"/>
      <c r="Q22" s="8" t="s">
        <v>76</v>
      </c>
      <c r="R22" s="12">
        <v>265.0</v>
      </c>
      <c r="S22" s="10"/>
      <c r="T22" s="10"/>
      <c r="U22" s="1"/>
      <c r="V22" s="1"/>
      <c r="W22" s="1"/>
      <c r="X22" s="1"/>
      <c r="Y22" s="1"/>
      <c r="Z22" s="1"/>
    </row>
    <row r="23">
      <c r="A23" s="1"/>
      <c r="B23" s="2" t="s">
        <v>77</v>
      </c>
      <c r="C23" s="18" t="s">
        <v>108</v>
      </c>
      <c r="D23" s="18">
        <v>45.0</v>
      </c>
      <c r="E23" s="18">
        <v>47.0</v>
      </c>
      <c r="F23" s="18">
        <v>64.0</v>
      </c>
      <c r="G23" s="19"/>
      <c r="H23" s="18"/>
      <c r="I23" s="18"/>
      <c r="J23" s="19"/>
      <c r="K23" s="17">
        <v>2.0</v>
      </c>
      <c r="L23" s="19"/>
      <c r="M23" s="18">
        <v>18.0</v>
      </c>
      <c r="N23" s="18"/>
      <c r="O23" s="18"/>
      <c r="P23" s="26"/>
      <c r="Q23" s="8"/>
      <c r="R23" s="13"/>
      <c r="S23" s="20"/>
      <c r="T23" s="20"/>
      <c r="U23" s="1"/>
      <c r="V23" s="1"/>
      <c r="W23" s="1"/>
      <c r="X23" s="1"/>
      <c r="Y23" s="1"/>
      <c r="Z23" s="1"/>
    </row>
    <row r="24">
      <c r="A24" s="1"/>
      <c r="B24" s="2" t="s">
        <v>79</v>
      </c>
      <c r="C24" s="14" t="s">
        <v>126</v>
      </c>
      <c r="D24" s="14">
        <v>40.0</v>
      </c>
      <c r="E24" s="14">
        <v>40.0</v>
      </c>
      <c r="F24" s="14">
        <v>45.0</v>
      </c>
      <c r="G24" s="19"/>
      <c r="H24" s="18"/>
      <c r="I24" s="14">
        <v>20.0</v>
      </c>
      <c r="J24" s="19"/>
      <c r="K24" s="17"/>
      <c r="L24" s="19"/>
      <c r="M24" s="18"/>
      <c r="N24" s="18">
        <v>14.0</v>
      </c>
      <c r="O24" s="18"/>
      <c r="P24" s="26"/>
      <c r="Q24" s="8" t="s">
        <v>81</v>
      </c>
      <c r="R24" s="12">
        <v>300.0</v>
      </c>
      <c r="S24" s="20"/>
      <c r="T24" s="20"/>
      <c r="U24" s="1"/>
      <c r="V24" s="1"/>
      <c r="W24" s="1"/>
      <c r="X24" s="1"/>
      <c r="Y24" s="1"/>
      <c r="Z24" s="1"/>
    </row>
    <row r="25">
      <c r="A25" s="1"/>
      <c r="B25" s="2" t="s">
        <v>82</v>
      </c>
      <c r="C25" s="18" t="s">
        <v>83</v>
      </c>
      <c r="D25" s="18">
        <v>8.0</v>
      </c>
      <c r="E25" s="18"/>
      <c r="F25" s="18">
        <v>11.0</v>
      </c>
      <c r="G25" s="19"/>
      <c r="H25" s="18">
        <v>8.0</v>
      </c>
      <c r="I25" s="18"/>
      <c r="J25" s="19"/>
      <c r="K25" s="19"/>
      <c r="L25" s="19"/>
      <c r="M25" s="18"/>
      <c r="N25" s="18"/>
      <c r="O25" s="18"/>
      <c r="P25" s="26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2" t="s">
        <v>84</v>
      </c>
      <c r="C26" s="18" t="s">
        <v>109</v>
      </c>
      <c r="D26" s="18"/>
      <c r="E26" s="18"/>
      <c r="F26" s="14">
        <v>5.0</v>
      </c>
      <c r="G26" s="19"/>
      <c r="H26" s="18"/>
      <c r="I26" s="14">
        <v>10.0</v>
      </c>
      <c r="J26" s="19"/>
      <c r="K26" s="19"/>
      <c r="L26" s="19"/>
      <c r="M26" s="18"/>
      <c r="N26" s="18"/>
      <c r="O26" s="18"/>
      <c r="P26" s="26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2" t="s">
        <v>85</v>
      </c>
      <c r="C27" s="18" t="s">
        <v>110</v>
      </c>
      <c r="D27" s="18">
        <v>30.0</v>
      </c>
      <c r="E27" s="18"/>
      <c r="F27" s="18">
        <v>20.0</v>
      </c>
      <c r="G27" s="19"/>
      <c r="H27" s="18"/>
      <c r="I27" s="18"/>
      <c r="J27" s="19"/>
      <c r="K27" s="19"/>
      <c r="L27" s="19"/>
      <c r="M27" s="18">
        <v>10.0</v>
      </c>
      <c r="N27" s="18"/>
      <c r="O27" s="18"/>
      <c r="P27" s="2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2" t="s">
        <v>87</v>
      </c>
      <c r="C28" s="18" t="s">
        <v>88</v>
      </c>
      <c r="D28" s="18">
        <v>5.0</v>
      </c>
      <c r="E28" s="18"/>
      <c r="F28" s="18">
        <v>15.0</v>
      </c>
      <c r="G28" s="19"/>
      <c r="H28" s="18">
        <v>10.0</v>
      </c>
      <c r="I28" s="18">
        <v>5.0</v>
      </c>
      <c r="J28" s="19"/>
      <c r="K28" s="19"/>
      <c r="L28" s="19"/>
      <c r="M28" s="18"/>
      <c r="N28" s="18"/>
      <c r="O28" s="1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2" t="s">
        <v>89</v>
      </c>
      <c r="C29" s="18" t="s">
        <v>111</v>
      </c>
      <c r="D29" s="14">
        <v>43.0</v>
      </c>
      <c r="E29" s="14">
        <v>48.0</v>
      </c>
      <c r="F29" s="14">
        <v>63.0</v>
      </c>
      <c r="G29" s="19"/>
      <c r="H29" s="18"/>
      <c r="I29" s="18"/>
      <c r="J29" s="19"/>
      <c r="K29" s="17">
        <v>3.0</v>
      </c>
      <c r="L29" s="19"/>
      <c r="M29" s="18"/>
      <c r="N29" s="18"/>
      <c r="O29" s="1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2" t="s">
        <v>91</v>
      </c>
      <c r="C30" s="18" t="s">
        <v>112</v>
      </c>
      <c r="D30" s="18">
        <v>32.0</v>
      </c>
      <c r="E30" s="18">
        <v>30.0</v>
      </c>
      <c r="F30" s="14">
        <v>60.0</v>
      </c>
      <c r="G30" s="19"/>
      <c r="H30" s="18"/>
      <c r="I30" s="18"/>
      <c r="J30" s="19"/>
      <c r="K30" s="17">
        <v>4.0</v>
      </c>
      <c r="L30" s="19"/>
      <c r="M30" s="18"/>
      <c r="N30" s="18"/>
      <c r="O30" s="1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2" t="s">
        <v>93</v>
      </c>
      <c r="C31" s="18"/>
      <c r="D31" s="14"/>
      <c r="E31" s="14"/>
      <c r="F31" s="18"/>
      <c r="G31" s="19"/>
      <c r="H31" s="18">
        <v>16.0</v>
      </c>
      <c r="I31" s="18"/>
      <c r="J31" s="19"/>
      <c r="K31" s="19"/>
      <c r="L31" s="17">
        <v>30.0</v>
      </c>
      <c r="M31" s="18"/>
      <c r="N31" s="18"/>
      <c r="O31" s="1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6" t="s">
        <v>94</v>
      </c>
      <c r="C32" s="18"/>
      <c r="D32" s="18"/>
      <c r="E32" s="18"/>
      <c r="F32" s="14">
        <v>20.0</v>
      </c>
      <c r="G32" s="19"/>
      <c r="H32" s="18"/>
      <c r="I32" s="14"/>
      <c r="J32" s="19"/>
      <c r="K32" s="19"/>
      <c r="L32" s="17">
        <v>20.0</v>
      </c>
      <c r="M32" s="18"/>
      <c r="N32" s="18"/>
      <c r="O32" s="18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2" t="s">
        <v>95</v>
      </c>
      <c r="C33" s="18"/>
      <c r="D33" s="18"/>
      <c r="E33" s="18"/>
      <c r="F33" s="14">
        <v>70.0</v>
      </c>
      <c r="G33" s="19"/>
      <c r="H33" s="18">
        <v>36.0</v>
      </c>
      <c r="I33" s="18"/>
      <c r="J33" s="19"/>
      <c r="K33" s="19"/>
      <c r="L33" s="19"/>
      <c r="M33" s="18"/>
      <c r="N33" s="18"/>
      <c r="O33" s="18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2" t="s">
        <v>96</v>
      </c>
      <c r="C34" s="18"/>
      <c r="D34" s="18"/>
      <c r="E34" s="18"/>
      <c r="F34" s="18"/>
      <c r="G34" s="19"/>
      <c r="H34" s="18">
        <v>48.0</v>
      </c>
      <c r="I34" s="18"/>
      <c r="J34" s="19"/>
      <c r="K34" s="19"/>
      <c r="L34" s="19"/>
      <c r="M34" s="18"/>
      <c r="N34" s="18"/>
      <c r="O34" s="18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5" t="s">
        <v>97</v>
      </c>
      <c r="C35" s="23"/>
      <c r="D35" s="23">
        <f t="shared" ref="D35:J35" si="1">sum(D15:D34)</f>
        <v>285</v>
      </c>
      <c r="E35" s="23">
        <f t="shared" si="1"/>
        <v>239</v>
      </c>
      <c r="F35" s="23">
        <f t="shared" si="1"/>
        <v>632</v>
      </c>
      <c r="G35" s="23">
        <f t="shared" si="1"/>
        <v>255</v>
      </c>
      <c r="H35" s="23">
        <f t="shared" si="1"/>
        <v>118</v>
      </c>
      <c r="I35" s="23">
        <f t="shared" si="1"/>
        <v>45</v>
      </c>
      <c r="J35" s="23">
        <f t="shared" si="1"/>
        <v>25</v>
      </c>
      <c r="K35" s="17">
        <v>35.0</v>
      </c>
      <c r="L35" s="23">
        <f t="shared" ref="L35:O35" si="2">sum(L15:L34)</f>
        <v>50</v>
      </c>
      <c r="M35" s="23">
        <f t="shared" si="2"/>
        <v>38</v>
      </c>
      <c r="N35" s="23">
        <f t="shared" si="2"/>
        <v>14</v>
      </c>
      <c r="O35" s="23">
        <f t="shared" si="2"/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2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5" t="s">
        <v>98</v>
      </c>
      <c r="C37" s="23"/>
      <c r="D37" s="24"/>
      <c r="E37" s="2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5" t="s">
        <v>33</v>
      </c>
      <c r="C38" s="23">
        <f>Y11+D35</f>
        <v>426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5" t="s">
        <v>99</v>
      </c>
      <c r="C39" s="23">
        <f>T18+H35</f>
        <v>542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5" t="s">
        <v>37</v>
      </c>
      <c r="C40" s="23">
        <f>F35+G35+C39</f>
        <v>1429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5" t="s">
        <v>100</v>
      </c>
      <c r="C41" s="23">
        <f>M35</f>
        <v>38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5" t="s">
        <v>113</v>
      </c>
      <c r="C43" s="15" t="s">
        <v>114</v>
      </c>
      <c r="D43" s="15" t="s">
        <v>115</v>
      </c>
      <c r="E43" s="15" t="s">
        <v>116</v>
      </c>
      <c r="F43" s="15" t="s">
        <v>117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24"/>
      <c r="B44" s="15" t="s">
        <v>118</v>
      </c>
      <c r="C44" s="15">
        <v>180.0</v>
      </c>
      <c r="D44" s="25">
        <f t="shared" ref="D44:D53" si="3">(C44+$L$35)*((100+$K$35)/100)*((100+$I$35)/100)+((C44+$L$35)*$J$35/100)</f>
        <v>507.725</v>
      </c>
      <c r="E44" s="25">
        <f t="shared" ref="E44:E53" si="4">((C44*2)+$L$35)*((100+$K$35)/100)*((100+$I$35)/100)+((C44+$L$35)*$J$35/100)</f>
        <v>860.075</v>
      </c>
      <c r="F44" s="25">
        <f t="shared" ref="F44:F53" si="5">((C44*1.25)+$L$35)*((100+$K$35)/100)*((100+$I$35)/100)+((C44+$L$35)*$J$35/100)</f>
        <v>595.8125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24"/>
      <c r="B45" s="15" t="s">
        <v>119</v>
      </c>
      <c r="C45" s="15">
        <v>120.0</v>
      </c>
      <c r="D45" s="25">
        <f t="shared" si="3"/>
        <v>375.275</v>
      </c>
      <c r="E45" s="25">
        <f t="shared" si="4"/>
        <v>610.175</v>
      </c>
      <c r="F45" s="25">
        <f t="shared" si="5"/>
        <v>434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24"/>
      <c r="B46" s="15" t="s">
        <v>120</v>
      </c>
      <c r="C46" s="15">
        <v>300.0</v>
      </c>
      <c r="D46" s="25">
        <f t="shared" si="3"/>
        <v>772.625</v>
      </c>
      <c r="E46" s="25">
        <f t="shared" si="4"/>
        <v>1359.875</v>
      </c>
      <c r="F46" s="25">
        <f t="shared" si="5"/>
        <v>919.4375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24"/>
      <c r="B47" s="27" t="s">
        <v>121</v>
      </c>
      <c r="C47" s="15">
        <v>0.0</v>
      </c>
      <c r="D47" s="25">
        <f t="shared" si="3"/>
        <v>110.375</v>
      </c>
      <c r="E47" s="25">
        <f t="shared" si="4"/>
        <v>110.375</v>
      </c>
      <c r="F47" s="25">
        <f t="shared" si="5"/>
        <v>110.375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24"/>
      <c r="B48" s="28"/>
      <c r="C48" s="15">
        <v>60.0</v>
      </c>
      <c r="D48" s="25">
        <f t="shared" si="3"/>
        <v>242.825</v>
      </c>
      <c r="E48" s="25">
        <f t="shared" si="4"/>
        <v>360.275</v>
      </c>
      <c r="F48" s="25">
        <f t="shared" si="5"/>
        <v>272.1875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24"/>
      <c r="B49" s="27" t="s">
        <v>122</v>
      </c>
      <c r="C49" s="15">
        <v>60.0</v>
      </c>
      <c r="D49" s="25">
        <f t="shared" si="3"/>
        <v>242.825</v>
      </c>
      <c r="E49" s="25">
        <f t="shared" si="4"/>
        <v>360.275</v>
      </c>
      <c r="F49" s="25">
        <f t="shared" si="5"/>
        <v>272.1875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28"/>
      <c r="C50" s="15">
        <v>120.0</v>
      </c>
      <c r="D50" s="25">
        <f t="shared" si="3"/>
        <v>375.275</v>
      </c>
      <c r="E50" s="25">
        <f t="shared" si="4"/>
        <v>610.175</v>
      </c>
      <c r="F50" s="25">
        <f t="shared" si="5"/>
        <v>434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5" t="s">
        <v>123</v>
      </c>
      <c r="C51" s="15">
        <v>30.0</v>
      </c>
      <c r="D51" s="25">
        <f t="shared" si="3"/>
        <v>176.6</v>
      </c>
      <c r="E51" s="25">
        <f t="shared" si="4"/>
        <v>235.325</v>
      </c>
      <c r="F51" s="25">
        <f t="shared" si="5"/>
        <v>191.28125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5" t="s">
        <v>124</v>
      </c>
      <c r="C52" s="15">
        <v>60.0</v>
      </c>
      <c r="D52" s="25">
        <f t="shared" si="3"/>
        <v>242.825</v>
      </c>
      <c r="E52" s="25">
        <f t="shared" si="4"/>
        <v>360.275</v>
      </c>
      <c r="F52" s="25">
        <f t="shared" si="5"/>
        <v>272.1875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5" t="s">
        <v>125</v>
      </c>
      <c r="C53" s="15">
        <v>90.0</v>
      </c>
      <c r="D53" s="25">
        <f t="shared" si="3"/>
        <v>309.05</v>
      </c>
      <c r="E53" s="25">
        <f t="shared" si="4"/>
        <v>485.225</v>
      </c>
      <c r="F53" s="25">
        <f t="shared" si="5"/>
        <v>353.09375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</sheetData>
  <mergeCells count="3">
    <mergeCell ref="D2:W2"/>
    <mergeCell ref="B47:B48"/>
    <mergeCell ref="B49:B50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88"/>
    <col customWidth="1" min="2" max="2" width="17.75"/>
    <col customWidth="1" min="3" max="3" width="22.0"/>
    <col customWidth="1" min="4" max="10" width="10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3"/>
      <c r="D2" s="4" t="s">
        <v>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3" t="s">
        <v>1</v>
      </c>
      <c r="Y2" s="7"/>
      <c r="Z2" s="7"/>
    </row>
    <row r="3">
      <c r="A3" s="1"/>
      <c r="B3" s="8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2"/>
      <c r="Z3" s="2" t="s">
        <v>25</v>
      </c>
    </row>
    <row r="4">
      <c r="A4" s="1"/>
      <c r="B4" s="11">
        <v>1779.0</v>
      </c>
      <c r="C4" s="10" t="s">
        <v>26</v>
      </c>
      <c r="D4" s="12">
        <v>2117.0</v>
      </c>
      <c r="E4" s="12">
        <v>2327.0</v>
      </c>
      <c r="F4" s="12">
        <v>1956.0</v>
      </c>
      <c r="G4" s="12">
        <v>1926.0</v>
      </c>
      <c r="H4" s="12">
        <v>1985.0</v>
      </c>
      <c r="I4" s="12">
        <v>2056.0</v>
      </c>
      <c r="J4" s="12">
        <v>2028.0</v>
      </c>
      <c r="K4" s="12">
        <v>2028.0</v>
      </c>
      <c r="L4" s="12">
        <v>1985.0</v>
      </c>
      <c r="M4" s="12">
        <v>1956.0</v>
      </c>
      <c r="N4" s="12">
        <v>2057.0</v>
      </c>
      <c r="O4" s="12">
        <v>2045.0</v>
      </c>
      <c r="P4" s="12">
        <v>2057.0</v>
      </c>
      <c r="Q4" s="12">
        <v>1897.0</v>
      </c>
      <c r="R4" s="12">
        <v>1990.0</v>
      </c>
      <c r="S4" s="13"/>
      <c r="T4" s="13">
        <v>1971.0</v>
      </c>
      <c r="U4" s="13">
        <v>1971.0</v>
      </c>
      <c r="V4" s="13">
        <v>1942.0</v>
      </c>
      <c r="W4" s="13">
        <v>1971.0</v>
      </c>
      <c r="X4" s="13">
        <v>2103.0</v>
      </c>
      <c r="Y4" s="14">
        <v>2122.0</v>
      </c>
      <c r="Z4" s="2" t="s">
        <v>26</v>
      </c>
    </row>
    <row r="5">
      <c r="A5" s="1"/>
      <c r="B5" s="11">
        <v>1070.0</v>
      </c>
      <c r="C5" s="10" t="s">
        <v>27</v>
      </c>
      <c r="D5" s="12">
        <v>1070.0</v>
      </c>
      <c r="E5" s="12">
        <v>1070.0</v>
      </c>
      <c r="F5" s="12">
        <v>1190.0</v>
      </c>
      <c r="G5" s="12">
        <v>1219.0</v>
      </c>
      <c r="H5" s="12">
        <v>1070.0</v>
      </c>
      <c r="I5" s="12">
        <v>1101.0</v>
      </c>
      <c r="J5" s="12">
        <v>1101.0</v>
      </c>
      <c r="K5" s="12">
        <v>1070.0</v>
      </c>
      <c r="L5" s="12">
        <v>1070.0</v>
      </c>
      <c r="M5" s="12">
        <v>1070.0</v>
      </c>
      <c r="N5" s="12">
        <v>1070.0</v>
      </c>
      <c r="O5" s="12">
        <v>1070.0</v>
      </c>
      <c r="P5" s="12">
        <v>1070.0</v>
      </c>
      <c r="Q5" s="12">
        <v>1289.0</v>
      </c>
      <c r="R5" s="12">
        <v>1160.0</v>
      </c>
      <c r="S5" s="13"/>
      <c r="T5" s="13">
        <v>1066.0</v>
      </c>
      <c r="U5" s="13">
        <v>1066.0</v>
      </c>
      <c r="V5" s="13">
        <v>1166.0</v>
      </c>
      <c r="W5" s="13">
        <v>1196.0</v>
      </c>
      <c r="X5" s="13">
        <v>1097.0</v>
      </c>
      <c r="Y5" s="14">
        <v>1323.0</v>
      </c>
      <c r="Z5" s="2" t="s">
        <v>27</v>
      </c>
    </row>
    <row r="6">
      <c r="A6" s="1"/>
      <c r="B6" s="11">
        <v>138.0</v>
      </c>
      <c r="C6" s="10" t="s">
        <v>28</v>
      </c>
      <c r="D6" s="12">
        <v>154.0</v>
      </c>
      <c r="E6" s="12">
        <v>151.0</v>
      </c>
      <c r="F6" s="12">
        <v>149.0</v>
      </c>
      <c r="G6" s="12">
        <v>146.0</v>
      </c>
      <c r="H6" s="12">
        <v>149.0</v>
      </c>
      <c r="I6" s="12">
        <v>152.0</v>
      </c>
      <c r="J6" s="12">
        <v>154.0</v>
      </c>
      <c r="K6" s="12">
        <v>149.0</v>
      </c>
      <c r="L6" s="12">
        <v>149.0</v>
      </c>
      <c r="M6" s="12">
        <v>148.0</v>
      </c>
      <c r="N6" s="12">
        <v>151.0</v>
      </c>
      <c r="O6" s="12">
        <v>151.0</v>
      </c>
      <c r="P6" s="12">
        <v>152.0</v>
      </c>
      <c r="Q6" s="12">
        <v>146.0</v>
      </c>
      <c r="R6" s="12">
        <v>148.0</v>
      </c>
      <c r="S6" s="13"/>
      <c r="T6" s="12">
        <v>148.0</v>
      </c>
      <c r="U6" s="12">
        <v>149.0</v>
      </c>
      <c r="V6" s="12">
        <v>146.0</v>
      </c>
      <c r="W6" s="12">
        <v>146.0</v>
      </c>
      <c r="X6" s="12">
        <v>151.0</v>
      </c>
      <c r="Y6" s="14">
        <v>138.0</v>
      </c>
      <c r="Z6" s="2" t="s">
        <v>28</v>
      </c>
    </row>
    <row r="7">
      <c r="A7" s="1"/>
      <c r="B7" s="11">
        <v>138.0</v>
      </c>
      <c r="C7" s="10" t="s">
        <v>29</v>
      </c>
      <c r="D7" s="12">
        <v>151.0</v>
      </c>
      <c r="E7" s="12">
        <v>152.0</v>
      </c>
      <c r="F7" s="12">
        <v>146.0</v>
      </c>
      <c r="G7" s="12">
        <v>151.0</v>
      </c>
      <c r="H7" s="12">
        <v>154.0</v>
      </c>
      <c r="I7" s="12">
        <v>148.0</v>
      </c>
      <c r="J7" s="12">
        <v>151.0</v>
      </c>
      <c r="K7" s="12">
        <v>151.0</v>
      </c>
      <c r="L7" s="12">
        <v>149.0</v>
      </c>
      <c r="M7" s="12">
        <v>149.0</v>
      </c>
      <c r="N7" s="12">
        <v>151.0</v>
      </c>
      <c r="O7" s="12">
        <v>152.0</v>
      </c>
      <c r="P7" s="12">
        <v>149.0</v>
      </c>
      <c r="Q7" s="12">
        <v>148.0</v>
      </c>
      <c r="R7" s="12">
        <v>148.0</v>
      </c>
      <c r="S7" s="13"/>
      <c r="T7" s="12">
        <v>151.0</v>
      </c>
      <c r="U7" s="12">
        <v>151.0</v>
      </c>
      <c r="V7" s="12">
        <v>149.0</v>
      </c>
      <c r="W7" s="12">
        <v>149.0</v>
      </c>
      <c r="X7" s="12">
        <v>149.0</v>
      </c>
      <c r="Y7" s="14">
        <v>138.0</v>
      </c>
      <c r="Z7" s="2" t="s">
        <v>29</v>
      </c>
    </row>
    <row r="8">
      <c r="A8" s="1"/>
      <c r="B8" s="11">
        <v>135.0</v>
      </c>
      <c r="C8" s="10" t="s">
        <v>30</v>
      </c>
      <c r="D8" s="12">
        <v>146.0</v>
      </c>
      <c r="E8" s="12">
        <v>151.0</v>
      </c>
      <c r="F8" s="12">
        <v>146.0</v>
      </c>
      <c r="G8" s="12">
        <v>143.0</v>
      </c>
      <c r="H8" s="12">
        <v>146.0</v>
      </c>
      <c r="I8" s="12">
        <v>151.0</v>
      </c>
      <c r="J8" s="12">
        <v>148.0</v>
      </c>
      <c r="K8" s="12">
        <v>146.0</v>
      </c>
      <c r="L8" s="12">
        <v>146.0</v>
      </c>
      <c r="M8" s="12">
        <v>146.0</v>
      </c>
      <c r="N8" s="12">
        <v>148.0</v>
      </c>
      <c r="O8" s="12">
        <v>148.0</v>
      </c>
      <c r="P8" s="12">
        <v>148.0</v>
      </c>
      <c r="Q8" s="12">
        <v>143.0</v>
      </c>
      <c r="R8" s="12">
        <v>145.0</v>
      </c>
      <c r="S8" s="13"/>
      <c r="T8" s="12">
        <v>145.0</v>
      </c>
      <c r="U8" s="12">
        <v>145.0</v>
      </c>
      <c r="V8" s="12">
        <v>145.0</v>
      </c>
      <c r="W8" s="12">
        <v>146.0</v>
      </c>
      <c r="X8" s="12">
        <v>145.0</v>
      </c>
      <c r="Y8" s="14">
        <v>135.0</v>
      </c>
      <c r="Z8" s="2" t="s">
        <v>30</v>
      </c>
    </row>
    <row r="9">
      <c r="A9" s="1"/>
      <c r="B9" s="11">
        <v>135.0</v>
      </c>
      <c r="C9" s="10" t="s">
        <v>31</v>
      </c>
      <c r="D9" s="12">
        <v>148.0</v>
      </c>
      <c r="E9" s="12">
        <v>143.0</v>
      </c>
      <c r="F9" s="12">
        <v>145.0</v>
      </c>
      <c r="G9" s="12">
        <v>148.0</v>
      </c>
      <c r="H9" s="12">
        <v>149.0</v>
      </c>
      <c r="I9" s="12">
        <v>141.0</v>
      </c>
      <c r="J9" s="12">
        <v>146.0</v>
      </c>
      <c r="K9" s="12">
        <v>143.0</v>
      </c>
      <c r="L9" s="12">
        <v>143.0</v>
      </c>
      <c r="M9" s="12">
        <v>151.0</v>
      </c>
      <c r="N9" s="12">
        <v>146.0</v>
      </c>
      <c r="O9" s="12">
        <v>149.0</v>
      </c>
      <c r="P9" s="12">
        <v>146.0</v>
      </c>
      <c r="Q9" s="12">
        <v>146.0</v>
      </c>
      <c r="R9" s="12">
        <v>145.0</v>
      </c>
      <c r="S9" s="13"/>
      <c r="T9" s="12">
        <v>149.0</v>
      </c>
      <c r="U9" s="12">
        <v>149.0</v>
      </c>
      <c r="V9" s="12">
        <v>145.0</v>
      </c>
      <c r="W9" s="12">
        <v>145.0</v>
      </c>
      <c r="X9" s="12">
        <v>149.0</v>
      </c>
      <c r="Y9" s="14">
        <v>135.0</v>
      </c>
      <c r="Z9" s="2" t="s">
        <v>31</v>
      </c>
    </row>
    <row r="10">
      <c r="A10" s="1"/>
      <c r="B10" s="11">
        <v>141.0</v>
      </c>
      <c r="C10" s="10" t="s">
        <v>32</v>
      </c>
      <c r="D10" s="12">
        <v>149.0</v>
      </c>
      <c r="E10" s="12">
        <v>147.0</v>
      </c>
      <c r="F10" s="12">
        <v>151.0</v>
      </c>
      <c r="G10" s="12">
        <v>157.0</v>
      </c>
      <c r="H10" s="12">
        <v>154.0</v>
      </c>
      <c r="I10" s="12">
        <v>147.0</v>
      </c>
      <c r="J10" s="12">
        <v>154.0</v>
      </c>
      <c r="K10" s="12">
        <v>151.0</v>
      </c>
      <c r="L10" s="12">
        <v>152.0</v>
      </c>
      <c r="M10" s="12">
        <v>151.0</v>
      </c>
      <c r="N10" s="12">
        <v>151.0</v>
      </c>
      <c r="O10" s="12">
        <v>152.0</v>
      </c>
      <c r="P10" s="12">
        <v>149.0</v>
      </c>
      <c r="Q10" s="12">
        <v>155.0</v>
      </c>
      <c r="R10" s="12">
        <v>151.0</v>
      </c>
      <c r="S10" s="13"/>
      <c r="T10" s="12">
        <v>154.0</v>
      </c>
      <c r="U10" s="12">
        <v>149.0</v>
      </c>
      <c r="V10" s="12">
        <v>155.0</v>
      </c>
      <c r="W10" s="12">
        <v>155.0</v>
      </c>
      <c r="X10" s="12">
        <v>152.0</v>
      </c>
      <c r="Y10" s="14">
        <v>141.0</v>
      </c>
      <c r="Z10" s="2" t="s">
        <v>32</v>
      </c>
    </row>
    <row r="11">
      <c r="A11" s="1"/>
      <c r="B11" s="11">
        <v>141.0</v>
      </c>
      <c r="C11" s="10" t="s">
        <v>33</v>
      </c>
      <c r="D11" s="12">
        <v>149.0</v>
      </c>
      <c r="E11" s="12">
        <v>152.0</v>
      </c>
      <c r="F11" s="12">
        <v>157.0</v>
      </c>
      <c r="G11" s="12">
        <v>151.0</v>
      </c>
      <c r="H11" s="12">
        <v>147.0</v>
      </c>
      <c r="I11" s="12">
        <v>154.0</v>
      </c>
      <c r="J11" s="12">
        <v>147.0</v>
      </c>
      <c r="K11" s="12">
        <v>151.0</v>
      </c>
      <c r="L11" s="12">
        <v>152.0</v>
      </c>
      <c r="M11" s="12">
        <v>152.0</v>
      </c>
      <c r="N11" s="12">
        <v>151.0</v>
      </c>
      <c r="O11" s="12">
        <v>147.0</v>
      </c>
      <c r="P11" s="12">
        <v>151.0</v>
      </c>
      <c r="Q11" s="12">
        <v>155.0</v>
      </c>
      <c r="R11" s="12">
        <v>151.0</v>
      </c>
      <c r="S11" s="13"/>
      <c r="T11" s="12">
        <v>151.0</v>
      </c>
      <c r="U11" s="12">
        <v>149.0</v>
      </c>
      <c r="V11" s="12">
        <v>152.0</v>
      </c>
      <c r="W11" s="12">
        <v>155.0</v>
      </c>
      <c r="X11" s="12">
        <v>152.0</v>
      </c>
      <c r="Y11" s="14">
        <v>141.0</v>
      </c>
      <c r="Z11" s="2" t="s">
        <v>33</v>
      </c>
    </row>
    <row r="12">
      <c r="A12" s="1"/>
      <c r="B12" s="11">
        <v>138.0</v>
      </c>
      <c r="C12" s="10" t="s">
        <v>34</v>
      </c>
      <c r="D12" s="12">
        <v>148.0</v>
      </c>
      <c r="E12" s="12">
        <v>148.0</v>
      </c>
      <c r="F12" s="12">
        <v>151.0</v>
      </c>
      <c r="G12" s="12">
        <v>149.0</v>
      </c>
      <c r="H12" s="12">
        <v>144.0</v>
      </c>
      <c r="I12" s="12">
        <v>151.0</v>
      </c>
      <c r="J12" s="12">
        <v>144.0</v>
      </c>
      <c r="K12" s="12">
        <v>154.0</v>
      </c>
      <c r="L12" s="12">
        <v>152.0</v>
      </c>
      <c r="M12" s="12">
        <v>148.0</v>
      </c>
      <c r="N12" s="12">
        <v>149.0</v>
      </c>
      <c r="O12" s="12">
        <v>146.0</v>
      </c>
      <c r="P12" s="12">
        <v>151.0</v>
      </c>
      <c r="Q12" s="12">
        <v>152.0</v>
      </c>
      <c r="R12" s="12">
        <v>148.0</v>
      </c>
      <c r="S12" s="13"/>
      <c r="T12" s="12">
        <v>151.0</v>
      </c>
      <c r="U12" s="12">
        <v>152.0</v>
      </c>
      <c r="V12" s="12">
        <v>151.0</v>
      </c>
      <c r="W12" s="12">
        <v>148.0</v>
      </c>
      <c r="X12" s="12">
        <v>146.0</v>
      </c>
      <c r="Y12" s="14">
        <v>138.0</v>
      </c>
      <c r="Z12" s="2" t="s">
        <v>34</v>
      </c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" t="s">
        <v>35</v>
      </c>
      <c r="C14" s="2" t="s">
        <v>36</v>
      </c>
      <c r="D14" s="2" t="s">
        <v>33</v>
      </c>
      <c r="E14" s="2" t="s">
        <v>32</v>
      </c>
      <c r="F14" s="2" t="s">
        <v>37</v>
      </c>
      <c r="G14" s="15" t="s">
        <v>38</v>
      </c>
      <c r="H14" s="16" t="s">
        <v>39</v>
      </c>
      <c r="I14" s="16" t="s">
        <v>40</v>
      </c>
      <c r="J14" s="16" t="s">
        <v>41</v>
      </c>
      <c r="K14" s="15" t="s">
        <v>42</v>
      </c>
      <c r="L14" s="15" t="s">
        <v>43</v>
      </c>
      <c r="M14" s="2" t="s">
        <v>44</v>
      </c>
      <c r="N14" s="2" t="s">
        <v>45</v>
      </c>
      <c r="O14" s="2" t="s">
        <v>46</v>
      </c>
      <c r="P14" s="1"/>
      <c r="Q14" s="2" t="s">
        <v>47</v>
      </c>
      <c r="R14" s="3" t="s">
        <v>39</v>
      </c>
      <c r="S14" s="3" t="s">
        <v>48</v>
      </c>
      <c r="T14" s="3" t="s">
        <v>39</v>
      </c>
      <c r="U14" s="1"/>
      <c r="V14" s="1"/>
      <c r="W14" s="1"/>
      <c r="X14" s="1"/>
      <c r="Y14" s="1"/>
      <c r="Z14" s="1"/>
    </row>
    <row r="15">
      <c r="A15" s="1"/>
      <c r="B15" s="2" t="s">
        <v>49</v>
      </c>
      <c r="C15" s="18" t="s">
        <v>101</v>
      </c>
      <c r="D15" s="18"/>
      <c r="E15" s="18"/>
      <c r="F15" s="18">
        <v>70.0</v>
      </c>
      <c r="G15" s="17">
        <v>255.0</v>
      </c>
      <c r="H15" s="18"/>
      <c r="I15" s="18"/>
      <c r="J15" s="19"/>
      <c r="K15" s="19"/>
      <c r="L15" s="19"/>
      <c r="M15" s="18"/>
      <c r="N15" s="18"/>
      <c r="O15" s="18"/>
      <c r="P15" s="1"/>
      <c r="Q15" s="8" t="s">
        <v>51</v>
      </c>
      <c r="R15" s="12">
        <v>398.0</v>
      </c>
      <c r="S15" s="10" t="s">
        <v>52</v>
      </c>
      <c r="T15" s="12">
        <v>300.0</v>
      </c>
      <c r="U15" s="1"/>
      <c r="V15" s="1"/>
      <c r="W15" s="1"/>
      <c r="X15" s="1"/>
      <c r="Y15" s="1"/>
      <c r="Z15" s="1"/>
    </row>
    <row r="16">
      <c r="A16" s="1"/>
      <c r="B16" s="2" t="s">
        <v>53</v>
      </c>
      <c r="C16" s="14" t="s">
        <v>102</v>
      </c>
      <c r="D16" s="14">
        <v>13.0</v>
      </c>
      <c r="E16" s="14">
        <v>13.0</v>
      </c>
      <c r="F16" s="14">
        <v>38.0</v>
      </c>
      <c r="G16" s="19"/>
      <c r="H16" s="18"/>
      <c r="I16" s="18"/>
      <c r="J16" s="19"/>
      <c r="K16" s="19"/>
      <c r="L16" s="19"/>
      <c r="M16" s="18"/>
      <c r="N16" s="18"/>
      <c r="O16" s="18"/>
      <c r="P16" s="1"/>
      <c r="Q16" s="8" t="s">
        <v>55</v>
      </c>
      <c r="R16" s="12">
        <v>398.0</v>
      </c>
      <c r="S16" s="10" t="s">
        <v>56</v>
      </c>
      <c r="T16" s="12">
        <v>368.0</v>
      </c>
      <c r="U16" s="1"/>
      <c r="V16" s="1"/>
      <c r="W16" s="1"/>
      <c r="X16" s="1"/>
      <c r="Y16" s="1"/>
      <c r="Z16" s="1"/>
    </row>
    <row r="17">
      <c r="A17" s="1"/>
      <c r="B17" s="2" t="s">
        <v>57</v>
      </c>
      <c r="C17" s="18"/>
      <c r="D17" s="18"/>
      <c r="E17" s="18"/>
      <c r="F17" s="18"/>
      <c r="G17" s="19"/>
      <c r="H17" s="18"/>
      <c r="I17" s="18"/>
      <c r="J17" s="19"/>
      <c r="K17" s="19"/>
      <c r="L17" s="19"/>
      <c r="M17" s="18"/>
      <c r="N17" s="18"/>
      <c r="O17" s="18"/>
      <c r="P17" s="1"/>
      <c r="Q17" s="8" t="s">
        <v>58</v>
      </c>
      <c r="R17" s="12">
        <v>334.0</v>
      </c>
      <c r="S17" s="10" t="s">
        <v>59</v>
      </c>
      <c r="T17" s="12">
        <v>404.0</v>
      </c>
      <c r="U17" s="1"/>
      <c r="V17" s="1"/>
      <c r="W17" s="1"/>
      <c r="X17" s="1"/>
      <c r="Y17" s="1"/>
      <c r="Z17" s="1"/>
    </row>
    <row r="18">
      <c r="A18" s="1"/>
      <c r="B18" s="2" t="s">
        <v>60</v>
      </c>
      <c r="C18" s="14" t="s">
        <v>127</v>
      </c>
      <c r="D18" s="14">
        <v>7.0</v>
      </c>
      <c r="E18" s="18"/>
      <c r="F18" s="14">
        <v>15.0</v>
      </c>
      <c r="G18" s="19"/>
      <c r="H18" s="18"/>
      <c r="I18" s="18"/>
      <c r="J18" s="19"/>
      <c r="K18" s="19"/>
      <c r="L18" s="19"/>
      <c r="M18" s="14">
        <v>10.0</v>
      </c>
      <c r="N18" s="18"/>
      <c r="O18" s="18"/>
      <c r="P18" s="1"/>
      <c r="Q18" s="8" t="s">
        <v>62</v>
      </c>
      <c r="R18" s="12">
        <v>334.0</v>
      </c>
      <c r="S18" s="10" t="s">
        <v>63</v>
      </c>
      <c r="T18" s="12">
        <v>424.0</v>
      </c>
      <c r="U18" s="1"/>
      <c r="V18" s="1"/>
      <c r="W18" s="1"/>
      <c r="X18" s="1"/>
      <c r="Y18" s="1"/>
      <c r="Z18" s="1"/>
    </row>
    <row r="19">
      <c r="A19" s="1"/>
      <c r="B19" s="2" t="s">
        <v>64</v>
      </c>
      <c r="C19" s="18" t="s">
        <v>65</v>
      </c>
      <c r="D19" s="18">
        <v>42.0</v>
      </c>
      <c r="E19" s="18">
        <v>29.0</v>
      </c>
      <c r="F19" s="18">
        <v>37.0</v>
      </c>
      <c r="G19" s="19"/>
      <c r="H19" s="18">
        <v>26.0</v>
      </c>
      <c r="I19" s="18"/>
      <c r="J19" s="19"/>
      <c r="K19" s="19"/>
      <c r="L19" s="17">
        <v>15.0</v>
      </c>
      <c r="M19" s="18"/>
      <c r="N19" s="18"/>
      <c r="O19" s="18"/>
      <c r="P19" s="1"/>
      <c r="Q19" s="8" t="s">
        <v>66</v>
      </c>
      <c r="R19" s="12">
        <v>265.0</v>
      </c>
      <c r="S19" s="10" t="s">
        <v>67</v>
      </c>
      <c r="T19" s="12">
        <v>378.0</v>
      </c>
      <c r="U19" s="1"/>
      <c r="V19" s="1"/>
      <c r="W19" s="1"/>
      <c r="X19" s="1"/>
      <c r="Y19" s="1"/>
      <c r="Z19" s="1"/>
    </row>
    <row r="20">
      <c r="A20" s="1"/>
      <c r="B20" s="2" t="s">
        <v>68</v>
      </c>
      <c r="C20" s="18" t="s">
        <v>105</v>
      </c>
      <c r="D20" s="18">
        <v>15.0</v>
      </c>
      <c r="E20" s="18">
        <v>15.0</v>
      </c>
      <c r="F20" s="18">
        <v>30.0</v>
      </c>
      <c r="G20" s="19"/>
      <c r="H20" s="18"/>
      <c r="I20" s="18"/>
      <c r="J20" s="18">
        <v>25.0</v>
      </c>
      <c r="K20" s="19"/>
      <c r="L20" s="19"/>
      <c r="M20" s="18">
        <v>10.0</v>
      </c>
      <c r="N20" s="18"/>
      <c r="O20" s="18"/>
      <c r="P20" s="1"/>
      <c r="Q20" s="8"/>
      <c r="R20" s="13"/>
      <c r="S20" s="10"/>
      <c r="T20" s="13"/>
      <c r="U20" s="1"/>
      <c r="V20" s="1"/>
      <c r="W20" s="1"/>
      <c r="X20" s="1"/>
      <c r="Y20" s="1"/>
      <c r="Z20" s="1"/>
    </row>
    <row r="21">
      <c r="A21" s="1"/>
      <c r="B21" s="2" t="s">
        <v>70</v>
      </c>
      <c r="C21" s="18" t="s">
        <v>106</v>
      </c>
      <c r="D21" s="18">
        <v>8.0</v>
      </c>
      <c r="E21" s="18"/>
      <c r="F21" s="18">
        <v>10.0</v>
      </c>
      <c r="G21" s="19"/>
      <c r="H21" s="18"/>
      <c r="I21" s="18">
        <v>10.0</v>
      </c>
      <c r="J21" s="19"/>
      <c r="K21" s="19"/>
      <c r="L21" s="19"/>
      <c r="M21" s="18"/>
      <c r="N21" s="18"/>
      <c r="O21" s="18"/>
      <c r="P21" s="1"/>
      <c r="Q21" s="8" t="s">
        <v>72</v>
      </c>
      <c r="R21" s="12">
        <v>334.0</v>
      </c>
      <c r="S21" s="10" t="s">
        <v>73</v>
      </c>
      <c r="T21" s="12">
        <v>300.0</v>
      </c>
      <c r="U21" s="1"/>
      <c r="V21" s="1"/>
      <c r="W21" s="1"/>
      <c r="X21" s="1"/>
      <c r="Y21" s="1"/>
      <c r="Z21" s="1"/>
    </row>
    <row r="22">
      <c r="A22" s="1"/>
      <c r="B22" s="2" t="s">
        <v>74</v>
      </c>
      <c r="C22" s="18" t="s">
        <v>107</v>
      </c>
      <c r="D22" s="18">
        <v>8.0</v>
      </c>
      <c r="E22" s="18">
        <v>8.0</v>
      </c>
      <c r="F22" s="18">
        <v>10.0</v>
      </c>
      <c r="G22" s="19"/>
      <c r="H22" s="18"/>
      <c r="I22" s="18"/>
      <c r="J22" s="19"/>
      <c r="K22" s="19"/>
      <c r="L22" s="19"/>
      <c r="M22" s="18"/>
      <c r="N22" s="18"/>
      <c r="O22" s="18"/>
      <c r="P22" s="1"/>
      <c r="Q22" s="8" t="s">
        <v>76</v>
      </c>
      <c r="R22" s="12">
        <v>265.0</v>
      </c>
      <c r="S22" s="10"/>
      <c r="T22" s="10"/>
      <c r="U22" s="1"/>
      <c r="V22" s="1"/>
      <c r="W22" s="1"/>
      <c r="X22" s="1"/>
      <c r="Y22" s="1"/>
      <c r="Z22" s="1"/>
    </row>
    <row r="23">
      <c r="A23" s="1"/>
      <c r="B23" s="2" t="s">
        <v>77</v>
      </c>
      <c r="C23" s="18" t="s">
        <v>108</v>
      </c>
      <c r="D23" s="18">
        <v>45.0</v>
      </c>
      <c r="E23" s="18">
        <v>47.0</v>
      </c>
      <c r="F23" s="18">
        <v>64.0</v>
      </c>
      <c r="G23" s="19"/>
      <c r="H23" s="18"/>
      <c r="I23" s="18"/>
      <c r="J23" s="19"/>
      <c r="K23" s="17">
        <v>1.0</v>
      </c>
      <c r="L23" s="19"/>
      <c r="M23" s="18">
        <v>18.0</v>
      </c>
      <c r="N23" s="18"/>
      <c r="O23" s="18"/>
      <c r="P23" s="1"/>
      <c r="Q23" s="8"/>
      <c r="R23" s="13"/>
      <c r="S23" s="20"/>
      <c r="T23" s="20"/>
      <c r="U23" s="1"/>
      <c r="V23" s="1"/>
      <c r="W23" s="1"/>
      <c r="X23" s="1"/>
      <c r="Y23" s="1"/>
      <c r="Z23" s="1"/>
    </row>
    <row r="24">
      <c r="A24" s="1"/>
      <c r="B24" s="2" t="s">
        <v>79</v>
      </c>
      <c r="C24" s="18" t="s">
        <v>80</v>
      </c>
      <c r="D24" s="18">
        <v>50.0</v>
      </c>
      <c r="E24" s="18">
        <v>33.0</v>
      </c>
      <c r="F24" s="18">
        <v>62.0</v>
      </c>
      <c r="G24" s="19"/>
      <c r="H24" s="18">
        <v>29.0</v>
      </c>
      <c r="I24" s="18"/>
      <c r="J24" s="19"/>
      <c r="K24" s="17">
        <v>2.0</v>
      </c>
      <c r="L24" s="19"/>
      <c r="M24" s="18"/>
      <c r="N24" s="18">
        <v>14.0</v>
      </c>
      <c r="O24" s="18"/>
      <c r="P24" s="1"/>
      <c r="Q24" s="8" t="s">
        <v>81</v>
      </c>
      <c r="R24" s="12">
        <v>300.0</v>
      </c>
      <c r="S24" s="20"/>
      <c r="T24" s="20"/>
      <c r="U24" s="1"/>
      <c r="V24" s="1"/>
      <c r="W24" s="1"/>
      <c r="X24" s="1"/>
      <c r="Y24" s="1"/>
      <c r="Z24" s="1"/>
    </row>
    <row r="25">
      <c r="A25" s="1"/>
      <c r="B25" s="2" t="s">
        <v>82</v>
      </c>
      <c r="C25" s="18" t="s">
        <v>83</v>
      </c>
      <c r="D25" s="18">
        <v>8.0</v>
      </c>
      <c r="E25" s="18"/>
      <c r="F25" s="18">
        <v>11.0</v>
      </c>
      <c r="G25" s="19"/>
      <c r="H25" s="18">
        <v>8.0</v>
      </c>
      <c r="I25" s="18"/>
      <c r="J25" s="19"/>
      <c r="K25" s="19"/>
      <c r="L25" s="19"/>
      <c r="M25" s="18"/>
      <c r="N25" s="18"/>
      <c r="O25" s="1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2" t="s">
        <v>84</v>
      </c>
      <c r="C26" s="18" t="s">
        <v>83</v>
      </c>
      <c r="D26" s="18">
        <v>8.0</v>
      </c>
      <c r="E26" s="18"/>
      <c r="F26" s="18">
        <v>11.0</v>
      </c>
      <c r="G26" s="19"/>
      <c r="H26" s="18">
        <v>8.0</v>
      </c>
      <c r="I26" s="18"/>
      <c r="J26" s="19"/>
      <c r="K26" s="19"/>
      <c r="L26" s="19"/>
      <c r="M26" s="18"/>
      <c r="N26" s="18"/>
      <c r="O26" s="1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2" t="s">
        <v>85</v>
      </c>
      <c r="C27" s="18" t="s">
        <v>110</v>
      </c>
      <c r="D27" s="18">
        <v>30.0</v>
      </c>
      <c r="E27" s="18"/>
      <c r="F27" s="18">
        <v>20.0</v>
      </c>
      <c r="G27" s="19"/>
      <c r="H27" s="18"/>
      <c r="I27" s="18"/>
      <c r="J27" s="19"/>
      <c r="K27" s="19"/>
      <c r="L27" s="19"/>
      <c r="M27" s="18">
        <v>10.0</v>
      </c>
      <c r="N27" s="18"/>
      <c r="O27" s="1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2" t="s">
        <v>87</v>
      </c>
      <c r="C28" s="18" t="s">
        <v>88</v>
      </c>
      <c r="D28" s="18">
        <v>5.0</v>
      </c>
      <c r="E28" s="18"/>
      <c r="F28" s="18">
        <v>15.0</v>
      </c>
      <c r="G28" s="19"/>
      <c r="H28" s="18">
        <v>10.0</v>
      </c>
      <c r="I28" s="18">
        <v>5.0</v>
      </c>
      <c r="J28" s="19"/>
      <c r="K28" s="19"/>
      <c r="L28" s="19"/>
      <c r="M28" s="18"/>
      <c r="N28" s="18"/>
      <c r="O28" s="1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2" t="s">
        <v>89</v>
      </c>
      <c r="C29" s="18" t="s">
        <v>128</v>
      </c>
      <c r="D29" s="14">
        <v>37.0</v>
      </c>
      <c r="E29" s="14">
        <v>40.0</v>
      </c>
      <c r="F29" s="14">
        <v>30.0</v>
      </c>
      <c r="G29" s="19"/>
      <c r="H29" s="18">
        <v>18.0</v>
      </c>
      <c r="I29" s="18"/>
      <c r="J29" s="19"/>
      <c r="K29" s="19"/>
      <c r="L29" s="19"/>
      <c r="M29" s="18"/>
      <c r="N29" s="18"/>
      <c r="O29" s="1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2" t="s">
        <v>91</v>
      </c>
      <c r="C30" s="18" t="s">
        <v>92</v>
      </c>
      <c r="D30" s="18">
        <v>32.0</v>
      </c>
      <c r="E30" s="18">
        <v>30.0</v>
      </c>
      <c r="F30" s="18">
        <v>43.0</v>
      </c>
      <c r="G30" s="19"/>
      <c r="H30" s="18">
        <v>16.0</v>
      </c>
      <c r="I30" s="18"/>
      <c r="J30" s="19"/>
      <c r="K30" s="19"/>
      <c r="L30" s="19"/>
      <c r="M30" s="18">
        <v>10.0</v>
      </c>
      <c r="N30" s="18"/>
      <c r="O30" s="1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2" t="s">
        <v>93</v>
      </c>
      <c r="C31" s="18"/>
      <c r="D31" s="14"/>
      <c r="E31" s="14"/>
      <c r="F31" s="18"/>
      <c r="G31" s="19"/>
      <c r="H31" s="18">
        <v>16.0</v>
      </c>
      <c r="I31" s="18"/>
      <c r="J31" s="19"/>
      <c r="K31" s="19"/>
      <c r="L31" s="17">
        <v>30.0</v>
      </c>
      <c r="M31" s="18"/>
      <c r="N31" s="18"/>
      <c r="O31" s="1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6" t="s">
        <v>94</v>
      </c>
      <c r="C32" s="18"/>
      <c r="D32" s="18"/>
      <c r="E32" s="18"/>
      <c r="F32" s="14">
        <v>20.0</v>
      </c>
      <c r="G32" s="19"/>
      <c r="H32" s="18"/>
      <c r="I32" s="14">
        <v>20.0</v>
      </c>
      <c r="J32" s="19"/>
      <c r="K32" s="19"/>
      <c r="L32" s="19"/>
      <c r="M32" s="18"/>
      <c r="N32" s="18"/>
      <c r="O32" s="18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2" t="s">
        <v>95</v>
      </c>
      <c r="C33" s="18"/>
      <c r="D33" s="18"/>
      <c r="E33" s="18"/>
      <c r="F33" s="14">
        <v>70.0</v>
      </c>
      <c r="G33" s="19"/>
      <c r="H33" s="18">
        <v>36.0</v>
      </c>
      <c r="I33" s="18"/>
      <c r="J33" s="19"/>
      <c r="K33" s="19"/>
      <c r="L33" s="19"/>
      <c r="M33" s="18"/>
      <c r="N33" s="18"/>
      <c r="O33" s="18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2" t="s">
        <v>96</v>
      </c>
      <c r="C34" s="18"/>
      <c r="D34" s="18"/>
      <c r="E34" s="18"/>
      <c r="F34" s="18"/>
      <c r="G34" s="19"/>
      <c r="H34" s="18">
        <v>48.0</v>
      </c>
      <c r="I34" s="18"/>
      <c r="J34" s="19"/>
      <c r="K34" s="19"/>
      <c r="L34" s="19"/>
      <c r="M34" s="18"/>
      <c r="N34" s="18"/>
      <c r="O34" s="18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5" t="s">
        <v>97</v>
      </c>
      <c r="C35" s="23"/>
      <c r="D35" s="23">
        <f t="shared" ref="D35:J35" si="1">sum(D15:D34)</f>
        <v>308</v>
      </c>
      <c r="E35" s="23">
        <f t="shared" si="1"/>
        <v>215</v>
      </c>
      <c r="F35" s="23">
        <f t="shared" si="1"/>
        <v>556</v>
      </c>
      <c r="G35" s="23">
        <f t="shared" si="1"/>
        <v>255</v>
      </c>
      <c r="H35" s="23">
        <f t="shared" si="1"/>
        <v>215</v>
      </c>
      <c r="I35" s="23">
        <f t="shared" si="1"/>
        <v>35</v>
      </c>
      <c r="J35" s="23">
        <f t="shared" si="1"/>
        <v>25</v>
      </c>
      <c r="K35" s="17">
        <v>10.0</v>
      </c>
      <c r="L35" s="23">
        <f t="shared" ref="L35:O35" si="2">sum(L15:L34)</f>
        <v>45</v>
      </c>
      <c r="M35" s="23">
        <f t="shared" si="2"/>
        <v>58</v>
      </c>
      <c r="N35" s="23">
        <f t="shared" si="2"/>
        <v>14</v>
      </c>
      <c r="O35" s="23">
        <f t="shared" si="2"/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5" t="s">
        <v>98</v>
      </c>
      <c r="C37" s="23"/>
      <c r="D37" s="24"/>
      <c r="E37" s="2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5" t="s">
        <v>33</v>
      </c>
      <c r="C38" s="25">
        <f>Y11+D35</f>
        <v>449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5" t="s">
        <v>99</v>
      </c>
      <c r="C39" s="25">
        <f>T18+H35</f>
        <v>639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5" t="s">
        <v>37</v>
      </c>
      <c r="C40" s="25">
        <f>F35+G35+C39</f>
        <v>1450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5" t="s">
        <v>100</v>
      </c>
      <c r="C41" s="25">
        <f>M35</f>
        <v>58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5" t="s">
        <v>113</v>
      </c>
      <c r="C43" s="15" t="s">
        <v>114</v>
      </c>
      <c r="D43" s="15" t="s">
        <v>115</v>
      </c>
      <c r="E43" s="15" t="s">
        <v>116</v>
      </c>
      <c r="F43" s="15" t="s">
        <v>117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24"/>
      <c r="B44" s="15" t="s">
        <v>129</v>
      </c>
      <c r="C44" s="29">
        <v>180.0</v>
      </c>
      <c r="D44" s="25">
        <f t="shared" ref="D44:D46" si="3">(C44+$L$35)*((100+$K$35)/100)*((100+$I$35)/100)+((C44+$L$35)*$J$35/100)</f>
        <v>390.375</v>
      </c>
      <c r="E44" s="25">
        <f t="shared" ref="E44:E46" si="4">((C44*2)+$L$35)*((100+$K$35)/100)*((100+$I$35)/100)+((C44+$L$35)*$J$35/100)</f>
        <v>657.675</v>
      </c>
      <c r="F44" s="25">
        <f t="shared" ref="F44:F46" si="5">((C44*1.25)+$L$35)*((100+$K$35)/100)*((100+$I$35)/100)+((C44+$L$35)*$J$35/100)</f>
        <v>457.2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B45" s="15" t="s">
        <v>130</v>
      </c>
      <c r="C45" s="15">
        <v>120.0</v>
      </c>
      <c r="D45" s="25">
        <f t="shared" si="3"/>
        <v>286.275</v>
      </c>
      <c r="E45" s="25">
        <f t="shared" si="4"/>
        <v>464.475</v>
      </c>
      <c r="F45" s="25">
        <f t="shared" si="5"/>
        <v>330.825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B46" s="15" t="s">
        <v>131</v>
      </c>
      <c r="C46" s="15">
        <v>180.0</v>
      </c>
      <c r="D46" s="25">
        <f t="shared" si="3"/>
        <v>390.375</v>
      </c>
      <c r="E46" s="25">
        <f t="shared" si="4"/>
        <v>657.675</v>
      </c>
      <c r="F46" s="25">
        <f t="shared" si="5"/>
        <v>457.2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mergeCells count="2">
    <mergeCell ref="D2:W2"/>
    <mergeCell ref="A44:A46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88"/>
    <col customWidth="1" min="2" max="2" width="17.75"/>
    <col customWidth="1" min="3" max="3" width="22.0"/>
    <col customWidth="1" min="4" max="10" width="10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3"/>
      <c r="D2" s="4" t="s">
        <v>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3" t="s">
        <v>1</v>
      </c>
      <c r="Y2" s="7"/>
      <c r="Z2" s="7"/>
    </row>
    <row r="3">
      <c r="A3" s="1"/>
      <c r="B3" s="8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2"/>
      <c r="Z3" s="2" t="s">
        <v>25</v>
      </c>
    </row>
    <row r="4">
      <c r="A4" s="1"/>
      <c r="B4" s="11">
        <v>1779.0</v>
      </c>
      <c r="C4" s="10" t="s">
        <v>26</v>
      </c>
      <c r="D4" s="12">
        <v>2117.0</v>
      </c>
      <c r="E4" s="12">
        <v>2327.0</v>
      </c>
      <c r="F4" s="12">
        <v>1956.0</v>
      </c>
      <c r="G4" s="12">
        <v>1926.0</v>
      </c>
      <c r="H4" s="12">
        <v>1985.0</v>
      </c>
      <c r="I4" s="12">
        <v>2056.0</v>
      </c>
      <c r="J4" s="12">
        <v>2028.0</v>
      </c>
      <c r="K4" s="12">
        <v>2028.0</v>
      </c>
      <c r="L4" s="12">
        <v>1985.0</v>
      </c>
      <c r="M4" s="12">
        <v>1956.0</v>
      </c>
      <c r="N4" s="12">
        <v>2057.0</v>
      </c>
      <c r="O4" s="12">
        <v>2045.0</v>
      </c>
      <c r="P4" s="12">
        <v>2057.0</v>
      </c>
      <c r="Q4" s="12">
        <v>1897.0</v>
      </c>
      <c r="R4" s="12">
        <v>1990.0</v>
      </c>
      <c r="S4" s="13"/>
      <c r="T4" s="13">
        <v>1971.0</v>
      </c>
      <c r="U4" s="13">
        <v>1971.0</v>
      </c>
      <c r="V4" s="13">
        <v>1942.0</v>
      </c>
      <c r="W4" s="13">
        <v>1971.0</v>
      </c>
      <c r="X4" s="13">
        <v>2103.0</v>
      </c>
      <c r="Y4" s="14">
        <v>2122.0</v>
      </c>
      <c r="Z4" s="2" t="s">
        <v>26</v>
      </c>
    </row>
    <row r="5">
      <c r="A5" s="1"/>
      <c r="B5" s="11">
        <v>1070.0</v>
      </c>
      <c r="C5" s="10" t="s">
        <v>27</v>
      </c>
      <c r="D5" s="12">
        <v>1070.0</v>
      </c>
      <c r="E5" s="12">
        <v>1070.0</v>
      </c>
      <c r="F5" s="12">
        <v>1190.0</v>
      </c>
      <c r="G5" s="12">
        <v>1219.0</v>
      </c>
      <c r="H5" s="12">
        <v>1070.0</v>
      </c>
      <c r="I5" s="12">
        <v>1101.0</v>
      </c>
      <c r="J5" s="12">
        <v>1101.0</v>
      </c>
      <c r="K5" s="12">
        <v>1070.0</v>
      </c>
      <c r="L5" s="12">
        <v>1070.0</v>
      </c>
      <c r="M5" s="12">
        <v>1070.0</v>
      </c>
      <c r="N5" s="12">
        <v>1070.0</v>
      </c>
      <c r="O5" s="12">
        <v>1070.0</v>
      </c>
      <c r="P5" s="12">
        <v>1070.0</v>
      </c>
      <c r="Q5" s="12">
        <v>1289.0</v>
      </c>
      <c r="R5" s="12">
        <v>1160.0</v>
      </c>
      <c r="S5" s="13"/>
      <c r="T5" s="13">
        <v>1066.0</v>
      </c>
      <c r="U5" s="13">
        <v>1066.0</v>
      </c>
      <c r="V5" s="13">
        <v>1166.0</v>
      </c>
      <c r="W5" s="13">
        <v>1196.0</v>
      </c>
      <c r="X5" s="13">
        <v>1097.0</v>
      </c>
      <c r="Y5" s="14">
        <v>1323.0</v>
      </c>
      <c r="Z5" s="2" t="s">
        <v>27</v>
      </c>
    </row>
    <row r="6">
      <c r="A6" s="1"/>
      <c r="B6" s="11">
        <v>138.0</v>
      </c>
      <c r="C6" s="10" t="s">
        <v>28</v>
      </c>
      <c r="D6" s="12">
        <v>154.0</v>
      </c>
      <c r="E6" s="12">
        <v>151.0</v>
      </c>
      <c r="F6" s="12">
        <v>149.0</v>
      </c>
      <c r="G6" s="12">
        <v>146.0</v>
      </c>
      <c r="H6" s="12">
        <v>149.0</v>
      </c>
      <c r="I6" s="12">
        <v>152.0</v>
      </c>
      <c r="J6" s="12">
        <v>154.0</v>
      </c>
      <c r="K6" s="12">
        <v>149.0</v>
      </c>
      <c r="L6" s="12">
        <v>149.0</v>
      </c>
      <c r="M6" s="12">
        <v>148.0</v>
      </c>
      <c r="N6" s="12">
        <v>151.0</v>
      </c>
      <c r="O6" s="12">
        <v>151.0</v>
      </c>
      <c r="P6" s="12">
        <v>152.0</v>
      </c>
      <c r="Q6" s="12">
        <v>146.0</v>
      </c>
      <c r="R6" s="12">
        <v>148.0</v>
      </c>
      <c r="S6" s="13"/>
      <c r="T6" s="12">
        <v>148.0</v>
      </c>
      <c r="U6" s="12">
        <v>149.0</v>
      </c>
      <c r="V6" s="12">
        <v>146.0</v>
      </c>
      <c r="W6" s="12">
        <v>146.0</v>
      </c>
      <c r="X6" s="12">
        <v>151.0</v>
      </c>
      <c r="Y6" s="14">
        <v>138.0</v>
      </c>
      <c r="Z6" s="2" t="s">
        <v>28</v>
      </c>
    </row>
    <row r="7">
      <c r="A7" s="1"/>
      <c r="B7" s="11">
        <v>138.0</v>
      </c>
      <c r="C7" s="10" t="s">
        <v>29</v>
      </c>
      <c r="D7" s="12">
        <v>151.0</v>
      </c>
      <c r="E7" s="12">
        <v>152.0</v>
      </c>
      <c r="F7" s="12">
        <v>146.0</v>
      </c>
      <c r="G7" s="12">
        <v>151.0</v>
      </c>
      <c r="H7" s="12">
        <v>154.0</v>
      </c>
      <c r="I7" s="12">
        <v>148.0</v>
      </c>
      <c r="J7" s="12">
        <v>151.0</v>
      </c>
      <c r="K7" s="12">
        <v>151.0</v>
      </c>
      <c r="L7" s="12">
        <v>149.0</v>
      </c>
      <c r="M7" s="12">
        <v>149.0</v>
      </c>
      <c r="N7" s="12">
        <v>151.0</v>
      </c>
      <c r="O7" s="12">
        <v>152.0</v>
      </c>
      <c r="P7" s="12">
        <v>149.0</v>
      </c>
      <c r="Q7" s="12">
        <v>148.0</v>
      </c>
      <c r="R7" s="12">
        <v>148.0</v>
      </c>
      <c r="S7" s="13"/>
      <c r="T7" s="12">
        <v>151.0</v>
      </c>
      <c r="U7" s="12">
        <v>151.0</v>
      </c>
      <c r="V7" s="12">
        <v>149.0</v>
      </c>
      <c r="W7" s="12">
        <v>149.0</v>
      </c>
      <c r="X7" s="12">
        <v>149.0</v>
      </c>
      <c r="Y7" s="14">
        <v>138.0</v>
      </c>
      <c r="Z7" s="2" t="s">
        <v>29</v>
      </c>
    </row>
    <row r="8">
      <c r="A8" s="1"/>
      <c r="B8" s="11">
        <v>135.0</v>
      </c>
      <c r="C8" s="10" t="s">
        <v>30</v>
      </c>
      <c r="D8" s="12">
        <v>146.0</v>
      </c>
      <c r="E8" s="12">
        <v>151.0</v>
      </c>
      <c r="F8" s="12">
        <v>146.0</v>
      </c>
      <c r="G8" s="12">
        <v>143.0</v>
      </c>
      <c r="H8" s="12">
        <v>146.0</v>
      </c>
      <c r="I8" s="12">
        <v>151.0</v>
      </c>
      <c r="J8" s="12">
        <v>148.0</v>
      </c>
      <c r="K8" s="12">
        <v>146.0</v>
      </c>
      <c r="L8" s="12">
        <v>146.0</v>
      </c>
      <c r="M8" s="12">
        <v>146.0</v>
      </c>
      <c r="N8" s="12">
        <v>148.0</v>
      </c>
      <c r="O8" s="12">
        <v>148.0</v>
      </c>
      <c r="P8" s="12">
        <v>148.0</v>
      </c>
      <c r="Q8" s="12">
        <v>143.0</v>
      </c>
      <c r="R8" s="12">
        <v>145.0</v>
      </c>
      <c r="S8" s="13"/>
      <c r="T8" s="12">
        <v>145.0</v>
      </c>
      <c r="U8" s="12">
        <v>145.0</v>
      </c>
      <c r="V8" s="12">
        <v>145.0</v>
      </c>
      <c r="W8" s="12">
        <v>146.0</v>
      </c>
      <c r="X8" s="12">
        <v>145.0</v>
      </c>
      <c r="Y8" s="14">
        <v>135.0</v>
      </c>
      <c r="Z8" s="2" t="s">
        <v>30</v>
      </c>
    </row>
    <row r="9">
      <c r="A9" s="1"/>
      <c r="B9" s="11">
        <v>135.0</v>
      </c>
      <c r="C9" s="10" t="s">
        <v>31</v>
      </c>
      <c r="D9" s="12">
        <v>148.0</v>
      </c>
      <c r="E9" s="12">
        <v>143.0</v>
      </c>
      <c r="F9" s="12">
        <v>145.0</v>
      </c>
      <c r="G9" s="12">
        <v>148.0</v>
      </c>
      <c r="H9" s="12">
        <v>149.0</v>
      </c>
      <c r="I9" s="12">
        <v>141.0</v>
      </c>
      <c r="J9" s="12">
        <v>146.0</v>
      </c>
      <c r="K9" s="12">
        <v>143.0</v>
      </c>
      <c r="L9" s="12">
        <v>143.0</v>
      </c>
      <c r="M9" s="12">
        <v>151.0</v>
      </c>
      <c r="N9" s="12">
        <v>146.0</v>
      </c>
      <c r="O9" s="12">
        <v>149.0</v>
      </c>
      <c r="P9" s="12">
        <v>146.0</v>
      </c>
      <c r="Q9" s="12">
        <v>146.0</v>
      </c>
      <c r="R9" s="12">
        <v>145.0</v>
      </c>
      <c r="S9" s="13"/>
      <c r="T9" s="12">
        <v>149.0</v>
      </c>
      <c r="U9" s="12">
        <v>149.0</v>
      </c>
      <c r="V9" s="12">
        <v>145.0</v>
      </c>
      <c r="W9" s="12">
        <v>145.0</v>
      </c>
      <c r="X9" s="12">
        <v>149.0</v>
      </c>
      <c r="Y9" s="14">
        <v>135.0</v>
      </c>
      <c r="Z9" s="2" t="s">
        <v>31</v>
      </c>
    </row>
    <row r="10">
      <c r="A10" s="1"/>
      <c r="B10" s="11">
        <v>141.0</v>
      </c>
      <c r="C10" s="10" t="s">
        <v>32</v>
      </c>
      <c r="D10" s="12">
        <v>149.0</v>
      </c>
      <c r="E10" s="12">
        <v>147.0</v>
      </c>
      <c r="F10" s="12">
        <v>151.0</v>
      </c>
      <c r="G10" s="12">
        <v>157.0</v>
      </c>
      <c r="H10" s="12">
        <v>154.0</v>
      </c>
      <c r="I10" s="12">
        <v>147.0</v>
      </c>
      <c r="J10" s="12">
        <v>154.0</v>
      </c>
      <c r="K10" s="12">
        <v>151.0</v>
      </c>
      <c r="L10" s="12">
        <v>152.0</v>
      </c>
      <c r="M10" s="12">
        <v>151.0</v>
      </c>
      <c r="N10" s="12">
        <v>151.0</v>
      </c>
      <c r="O10" s="12">
        <v>152.0</v>
      </c>
      <c r="P10" s="12">
        <v>149.0</v>
      </c>
      <c r="Q10" s="12">
        <v>155.0</v>
      </c>
      <c r="R10" s="12">
        <v>151.0</v>
      </c>
      <c r="S10" s="13"/>
      <c r="T10" s="12">
        <v>154.0</v>
      </c>
      <c r="U10" s="12">
        <v>149.0</v>
      </c>
      <c r="V10" s="12">
        <v>155.0</v>
      </c>
      <c r="W10" s="12">
        <v>155.0</v>
      </c>
      <c r="X10" s="12">
        <v>152.0</v>
      </c>
      <c r="Y10" s="14">
        <v>141.0</v>
      </c>
      <c r="Z10" s="2" t="s">
        <v>32</v>
      </c>
    </row>
    <row r="11">
      <c r="A11" s="1"/>
      <c r="B11" s="11">
        <v>141.0</v>
      </c>
      <c r="C11" s="10" t="s">
        <v>33</v>
      </c>
      <c r="D11" s="12">
        <v>149.0</v>
      </c>
      <c r="E11" s="12">
        <v>152.0</v>
      </c>
      <c r="F11" s="12">
        <v>157.0</v>
      </c>
      <c r="G11" s="12">
        <v>151.0</v>
      </c>
      <c r="H11" s="12">
        <v>147.0</v>
      </c>
      <c r="I11" s="12">
        <v>154.0</v>
      </c>
      <c r="J11" s="12">
        <v>147.0</v>
      </c>
      <c r="K11" s="12">
        <v>151.0</v>
      </c>
      <c r="L11" s="12">
        <v>152.0</v>
      </c>
      <c r="M11" s="12">
        <v>152.0</v>
      </c>
      <c r="N11" s="12">
        <v>151.0</v>
      </c>
      <c r="O11" s="12">
        <v>147.0</v>
      </c>
      <c r="P11" s="12">
        <v>151.0</v>
      </c>
      <c r="Q11" s="12">
        <v>155.0</v>
      </c>
      <c r="R11" s="12">
        <v>151.0</v>
      </c>
      <c r="S11" s="13"/>
      <c r="T11" s="12">
        <v>151.0</v>
      </c>
      <c r="U11" s="12">
        <v>149.0</v>
      </c>
      <c r="V11" s="12">
        <v>152.0</v>
      </c>
      <c r="W11" s="12">
        <v>155.0</v>
      </c>
      <c r="X11" s="12">
        <v>152.0</v>
      </c>
      <c r="Y11" s="14">
        <v>141.0</v>
      </c>
      <c r="Z11" s="2" t="s">
        <v>33</v>
      </c>
    </row>
    <row r="12">
      <c r="A12" s="1"/>
      <c r="B12" s="11">
        <v>138.0</v>
      </c>
      <c r="C12" s="10" t="s">
        <v>34</v>
      </c>
      <c r="D12" s="12">
        <v>148.0</v>
      </c>
      <c r="E12" s="12">
        <v>148.0</v>
      </c>
      <c r="F12" s="12">
        <v>151.0</v>
      </c>
      <c r="G12" s="12">
        <v>149.0</v>
      </c>
      <c r="H12" s="12">
        <v>144.0</v>
      </c>
      <c r="I12" s="12">
        <v>151.0</v>
      </c>
      <c r="J12" s="12">
        <v>144.0</v>
      </c>
      <c r="K12" s="12">
        <v>154.0</v>
      </c>
      <c r="L12" s="12">
        <v>152.0</v>
      </c>
      <c r="M12" s="12">
        <v>148.0</v>
      </c>
      <c r="N12" s="12">
        <v>149.0</v>
      </c>
      <c r="O12" s="12">
        <v>146.0</v>
      </c>
      <c r="P12" s="12">
        <v>151.0</v>
      </c>
      <c r="Q12" s="12">
        <v>152.0</v>
      </c>
      <c r="R12" s="12">
        <v>148.0</v>
      </c>
      <c r="S12" s="13"/>
      <c r="T12" s="12">
        <v>151.0</v>
      </c>
      <c r="U12" s="12">
        <v>152.0</v>
      </c>
      <c r="V12" s="12">
        <v>151.0</v>
      </c>
      <c r="W12" s="12">
        <v>148.0</v>
      </c>
      <c r="X12" s="12">
        <v>146.0</v>
      </c>
      <c r="Y12" s="14">
        <v>138.0</v>
      </c>
      <c r="Z12" s="2" t="s">
        <v>34</v>
      </c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" t="s">
        <v>35</v>
      </c>
      <c r="C14" s="2" t="s">
        <v>36</v>
      </c>
      <c r="D14" s="2" t="s">
        <v>33</v>
      </c>
      <c r="E14" s="2" t="s">
        <v>32</v>
      </c>
      <c r="F14" s="2" t="s">
        <v>37</v>
      </c>
      <c r="G14" s="15" t="s">
        <v>38</v>
      </c>
      <c r="H14" s="16" t="s">
        <v>39</v>
      </c>
      <c r="I14" s="16" t="s">
        <v>40</v>
      </c>
      <c r="J14" s="16" t="s">
        <v>41</v>
      </c>
      <c r="K14" s="15" t="s">
        <v>42</v>
      </c>
      <c r="L14" s="15" t="s">
        <v>43</v>
      </c>
      <c r="M14" s="2" t="s">
        <v>44</v>
      </c>
      <c r="N14" s="2" t="s">
        <v>45</v>
      </c>
      <c r="O14" s="2" t="s">
        <v>46</v>
      </c>
      <c r="P14" s="1"/>
      <c r="Q14" s="2" t="s">
        <v>47</v>
      </c>
      <c r="R14" s="3" t="s">
        <v>39</v>
      </c>
      <c r="S14" s="3" t="s">
        <v>48</v>
      </c>
      <c r="T14" s="3" t="s">
        <v>39</v>
      </c>
      <c r="U14" s="1"/>
      <c r="V14" s="1"/>
      <c r="W14" s="1"/>
      <c r="X14" s="1"/>
      <c r="Y14" s="1"/>
      <c r="Z14" s="1"/>
    </row>
    <row r="15">
      <c r="A15" s="1"/>
      <c r="B15" s="2" t="s">
        <v>49</v>
      </c>
      <c r="C15" s="18" t="s">
        <v>101</v>
      </c>
      <c r="D15" s="18"/>
      <c r="E15" s="18"/>
      <c r="F15" s="18">
        <v>70.0</v>
      </c>
      <c r="G15" s="14">
        <v>255.0</v>
      </c>
      <c r="H15" s="18"/>
      <c r="I15" s="18"/>
      <c r="J15" s="19"/>
      <c r="K15" s="19"/>
      <c r="L15" s="19"/>
      <c r="M15" s="18"/>
      <c r="N15" s="18"/>
      <c r="O15" s="18"/>
      <c r="P15" s="1"/>
      <c r="Q15" s="8" t="s">
        <v>51</v>
      </c>
      <c r="R15" s="12">
        <v>398.0</v>
      </c>
      <c r="S15" s="10" t="s">
        <v>52</v>
      </c>
      <c r="T15" s="12">
        <v>300.0</v>
      </c>
      <c r="U15" s="1"/>
      <c r="V15" s="1"/>
      <c r="W15" s="1"/>
      <c r="X15" s="1"/>
      <c r="Y15" s="1"/>
      <c r="Z15" s="1"/>
    </row>
    <row r="16">
      <c r="A16" s="1"/>
      <c r="B16" s="2" t="s">
        <v>53</v>
      </c>
      <c r="C16" s="14" t="s">
        <v>102</v>
      </c>
      <c r="D16" s="14">
        <v>13.0</v>
      </c>
      <c r="E16" s="14">
        <v>13.0</v>
      </c>
      <c r="F16" s="14">
        <v>38.0</v>
      </c>
      <c r="G16" s="19"/>
      <c r="H16" s="18"/>
      <c r="I16" s="18"/>
      <c r="J16" s="19"/>
      <c r="K16" s="19"/>
      <c r="L16" s="19"/>
      <c r="M16" s="18"/>
      <c r="N16" s="18"/>
      <c r="O16" s="18"/>
      <c r="P16" s="1"/>
      <c r="Q16" s="8" t="s">
        <v>55</v>
      </c>
      <c r="R16" s="12">
        <v>398.0</v>
      </c>
      <c r="S16" s="10" t="s">
        <v>56</v>
      </c>
      <c r="T16" s="12">
        <v>368.0</v>
      </c>
      <c r="U16" s="1"/>
      <c r="V16" s="1"/>
      <c r="W16" s="1"/>
      <c r="X16" s="1"/>
      <c r="Y16" s="1"/>
      <c r="Z16" s="1"/>
    </row>
    <row r="17">
      <c r="A17" s="1"/>
      <c r="B17" s="2" t="s">
        <v>57</v>
      </c>
      <c r="C17" s="18"/>
      <c r="D17" s="18"/>
      <c r="E17" s="18"/>
      <c r="F17" s="18"/>
      <c r="G17" s="18"/>
      <c r="H17" s="18"/>
      <c r="I17" s="18"/>
      <c r="J17" s="19"/>
      <c r="K17" s="19"/>
      <c r="L17" s="19"/>
      <c r="M17" s="18"/>
      <c r="N17" s="18"/>
      <c r="O17" s="18"/>
      <c r="P17" s="1"/>
      <c r="Q17" s="8" t="s">
        <v>58</v>
      </c>
      <c r="R17" s="12">
        <v>334.0</v>
      </c>
      <c r="S17" s="10" t="s">
        <v>59</v>
      </c>
      <c r="T17" s="12">
        <v>404.0</v>
      </c>
      <c r="U17" s="1"/>
      <c r="V17" s="1"/>
      <c r="W17" s="1"/>
      <c r="X17" s="1"/>
      <c r="Y17" s="1"/>
      <c r="Z17" s="1"/>
    </row>
    <row r="18">
      <c r="A18" s="1"/>
      <c r="B18" s="2" t="s">
        <v>60</v>
      </c>
      <c r="C18" s="30" t="s">
        <v>127</v>
      </c>
      <c r="D18" s="30">
        <v>7.0</v>
      </c>
      <c r="E18" s="18"/>
      <c r="F18" s="30">
        <v>15.0</v>
      </c>
      <c r="G18" s="18"/>
      <c r="H18" s="18"/>
      <c r="I18" s="18"/>
      <c r="J18" s="19"/>
      <c r="K18" s="19"/>
      <c r="L18" s="19"/>
      <c r="M18" s="14">
        <v>10.0</v>
      </c>
      <c r="N18" s="18"/>
      <c r="O18" s="18"/>
      <c r="P18" s="1"/>
      <c r="Q18" s="8" t="s">
        <v>62</v>
      </c>
      <c r="R18" s="12">
        <v>334.0</v>
      </c>
      <c r="S18" s="10" t="s">
        <v>63</v>
      </c>
      <c r="T18" s="12">
        <v>424.0</v>
      </c>
      <c r="U18" s="1"/>
      <c r="V18" s="1"/>
      <c r="W18" s="1"/>
      <c r="X18" s="1"/>
      <c r="Y18" s="1"/>
      <c r="Z18" s="1"/>
    </row>
    <row r="19">
      <c r="A19" s="1"/>
      <c r="B19" s="2" t="s">
        <v>64</v>
      </c>
      <c r="C19" s="18" t="s">
        <v>65</v>
      </c>
      <c r="D19" s="18">
        <v>42.0</v>
      </c>
      <c r="E19" s="18">
        <v>29.0</v>
      </c>
      <c r="F19" s="18">
        <v>37.0</v>
      </c>
      <c r="G19" s="19"/>
      <c r="H19" s="18">
        <v>26.0</v>
      </c>
      <c r="I19" s="18"/>
      <c r="J19" s="19"/>
      <c r="K19" s="19"/>
      <c r="L19" s="17">
        <v>15.0</v>
      </c>
      <c r="M19" s="18"/>
      <c r="N19" s="18"/>
      <c r="O19" s="18"/>
      <c r="P19" s="1"/>
      <c r="Q19" s="8" t="s">
        <v>66</v>
      </c>
      <c r="R19" s="12">
        <v>265.0</v>
      </c>
      <c r="S19" s="10" t="s">
        <v>67</v>
      </c>
      <c r="T19" s="12">
        <v>378.0</v>
      </c>
      <c r="U19" s="1"/>
      <c r="V19" s="1"/>
      <c r="W19" s="1"/>
      <c r="X19" s="1"/>
      <c r="Y19" s="1"/>
      <c r="Z19" s="1"/>
    </row>
    <row r="20">
      <c r="A20" s="1"/>
      <c r="B20" s="2" t="s">
        <v>68</v>
      </c>
      <c r="C20" s="18" t="s">
        <v>105</v>
      </c>
      <c r="D20" s="18">
        <v>15.0</v>
      </c>
      <c r="E20" s="18">
        <v>15.0</v>
      </c>
      <c r="F20" s="18">
        <v>30.0</v>
      </c>
      <c r="G20" s="18"/>
      <c r="H20" s="18">
        <v>25.0</v>
      </c>
      <c r="I20" s="14"/>
      <c r="J20" s="14">
        <v>25.0</v>
      </c>
      <c r="K20" s="19"/>
      <c r="L20" s="19"/>
      <c r="M20" s="14">
        <v>10.0</v>
      </c>
      <c r="N20" s="18"/>
      <c r="O20" s="18"/>
      <c r="P20" s="1"/>
      <c r="Q20" s="8"/>
      <c r="R20" s="13"/>
      <c r="S20" s="10"/>
      <c r="T20" s="13"/>
      <c r="U20" s="1"/>
      <c r="V20" s="1"/>
      <c r="W20" s="1"/>
      <c r="X20" s="1"/>
      <c r="Y20" s="1"/>
      <c r="Z20" s="1"/>
    </row>
    <row r="21">
      <c r="A21" s="1"/>
      <c r="B21" s="2" t="s">
        <v>70</v>
      </c>
      <c r="C21" s="18" t="s">
        <v>106</v>
      </c>
      <c r="D21" s="18">
        <v>8.0</v>
      </c>
      <c r="E21" s="18"/>
      <c r="F21" s="18">
        <v>10.0</v>
      </c>
      <c r="G21" s="19"/>
      <c r="H21" s="18"/>
      <c r="I21" s="18">
        <v>10.0</v>
      </c>
      <c r="J21" s="19"/>
      <c r="K21" s="19"/>
      <c r="L21" s="19"/>
      <c r="M21" s="18"/>
      <c r="N21" s="18"/>
      <c r="O21" s="18"/>
      <c r="P21" s="1"/>
      <c r="Q21" s="8" t="s">
        <v>72</v>
      </c>
      <c r="R21" s="12">
        <v>334.0</v>
      </c>
      <c r="S21" s="10" t="s">
        <v>73</v>
      </c>
      <c r="T21" s="12">
        <v>300.0</v>
      </c>
      <c r="U21" s="1"/>
      <c r="V21" s="1"/>
      <c r="W21" s="1"/>
      <c r="X21" s="1"/>
      <c r="Y21" s="1"/>
      <c r="Z21" s="1"/>
    </row>
    <row r="22">
      <c r="A22" s="1"/>
      <c r="B22" s="2" t="s">
        <v>74</v>
      </c>
      <c r="C22" s="18" t="s">
        <v>107</v>
      </c>
      <c r="D22" s="18">
        <v>8.0</v>
      </c>
      <c r="E22" s="18">
        <v>8.0</v>
      </c>
      <c r="F22" s="18">
        <v>10.0</v>
      </c>
      <c r="G22" s="18"/>
      <c r="H22" s="18"/>
      <c r="I22" s="18"/>
      <c r="J22" s="19"/>
      <c r="K22" s="17">
        <v>1.0</v>
      </c>
      <c r="L22" s="19"/>
      <c r="M22" s="18"/>
      <c r="N22" s="18"/>
      <c r="O22" s="18"/>
      <c r="P22" s="1"/>
      <c r="Q22" s="8" t="s">
        <v>76</v>
      </c>
      <c r="R22" s="12">
        <v>265.0</v>
      </c>
      <c r="S22" s="10"/>
      <c r="T22" s="10"/>
      <c r="U22" s="1"/>
      <c r="V22" s="1"/>
      <c r="W22" s="1"/>
      <c r="X22" s="1"/>
      <c r="Y22" s="1"/>
      <c r="Z22" s="1"/>
    </row>
    <row r="23">
      <c r="A23" s="1"/>
      <c r="B23" s="2" t="s">
        <v>77</v>
      </c>
      <c r="C23" s="18" t="s">
        <v>108</v>
      </c>
      <c r="D23" s="18">
        <v>45.0</v>
      </c>
      <c r="E23" s="18">
        <v>47.0</v>
      </c>
      <c r="F23" s="18">
        <v>64.0</v>
      </c>
      <c r="G23" s="19"/>
      <c r="H23" s="18"/>
      <c r="I23" s="18"/>
      <c r="J23" s="19"/>
      <c r="K23" s="17">
        <v>2.0</v>
      </c>
      <c r="L23" s="19"/>
      <c r="M23" s="18">
        <v>18.0</v>
      </c>
      <c r="N23" s="18"/>
      <c r="O23" s="18"/>
      <c r="P23" s="1"/>
      <c r="Q23" s="8"/>
      <c r="R23" s="13"/>
      <c r="S23" s="20"/>
      <c r="T23" s="20"/>
      <c r="U23" s="1"/>
      <c r="V23" s="1"/>
      <c r="W23" s="1"/>
      <c r="X23" s="1"/>
      <c r="Y23" s="1"/>
      <c r="Z23" s="1"/>
    </row>
    <row r="24">
      <c r="A24" s="1"/>
      <c r="B24" s="2" t="s">
        <v>79</v>
      </c>
      <c r="C24" s="18" t="s">
        <v>80</v>
      </c>
      <c r="D24" s="18">
        <v>50.0</v>
      </c>
      <c r="E24" s="18">
        <v>33.0</v>
      </c>
      <c r="F24" s="18">
        <v>62.0</v>
      </c>
      <c r="G24" s="19"/>
      <c r="H24" s="18">
        <v>29.0</v>
      </c>
      <c r="I24" s="18"/>
      <c r="J24" s="19"/>
      <c r="K24" s="19"/>
      <c r="L24" s="19"/>
      <c r="M24" s="18"/>
      <c r="N24" s="18">
        <v>14.0</v>
      </c>
      <c r="O24" s="18"/>
      <c r="P24" s="1"/>
      <c r="Q24" s="8" t="s">
        <v>81</v>
      </c>
      <c r="R24" s="12">
        <v>300.0</v>
      </c>
      <c r="S24" s="20"/>
      <c r="T24" s="20"/>
      <c r="U24" s="1"/>
      <c r="V24" s="1"/>
      <c r="W24" s="1"/>
      <c r="X24" s="1"/>
      <c r="Y24" s="1"/>
      <c r="Z24" s="1"/>
    </row>
    <row r="25">
      <c r="A25" s="1"/>
      <c r="B25" s="2" t="s">
        <v>82</v>
      </c>
      <c r="C25" s="18" t="s">
        <v>132</v>
      </c>
      <c r="D25" s="18"/>
      <c r="E25" s="18">
        <v>10.0</v>
      </c>
      <c r="F25" s="18"/>
      <c r="G25" s="18"/>
      <c r="H25" s="18"/>
      <c r="I25" s="18"/>
      <c r="J25" s="19"/>
      <c r="K25" s="19"/>
      <c r="L25" s="19"/>
      <c r="M25" s="18"/>
      <c r="N25" s="18"/>
      <c r="O25" s="1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2" t="s">
        <v>84</v>
      </c>
      <c r="C26" s="18" t="s">
        <v>133</v>
      </c>
      <c r="D26" s="18"/>
      <c r="E26" s="18">
        <v>9.0</v>
      </c>
      <c r="F26" s="18"/>
      <c r="G26" s="18"/>
      <c r="H26" s="18"/>
      <c r="I26" s="18"/>
      <c r="J26" s="19"/>
      <c r="K26" s="19"/>
      <c r="L26" s="19"/>
      <c r="M26" s="18"/>
      <c r="N26" s="18"/>
      <c r="O26" s="1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2" t="s">
        <v>85</v>
      </c>
      <c r="C27" s="18" t="s">
        <v>110</v>
      </c>
      <c r="D27" s="18"/>
      <c r="E27" s="18">
        <v>30.0</v>
      </c>
      <c r="F27" s="18">
        <v>20.0</v>
      </c>
      <c r="G27" s="18"/>
      <c r="H27" s="18"/>
      <c r="I27" s="18"/>
      <c r="J27" s="19"/>
      <c r="K27" s="19"/>
      <c r="L27" s="19"/>
      <c r="M27" s="14">
        <v>10.0</v>
      </c>
      <c r="N27" s="18"/>
      <c r="O27" s="1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2" t="s">
        <v>87</v>
      </c>
      <c r="C28" s="18" t="s">
        <v>88</v>
      </c>
      <c r="D28" s="18">
        <v>5.0</v>
      </c>
      <c r="E28" s="18"/>
      <c r="F28" s="18">
        <v>15.0</v>
      </c>
      <c r="G28" s="19"/>
      <c r="H28" s="18">
        <v>10.0</v>
      </c>
      <c r="I28" s="18">
        <v>5.0</v>
      </c>
      <c r="J28" s="19"/>
      <c r="K28" s="19"/>
      <c r="L28" s="19"/>
      <c r="M28" s="18"/>
      <c r="N28" s="18"/>
      <c r="O28" s="1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2" t="s">
        <v>89</v>
      </c>
      <c r="C29" s="18" t="s">
        <v>134</v>
      </c>
      <c r="D29" s="18">
        <v>26.0</v>
      </c>
      <c r="E29" s="18">
        <v>52.0</v>
      </c>
      <c r="F29" s="18">
        <v>45.0</v>
      </c>
      <c r="G29" s="18"/>
      <c r="H29" s="18"/>
      <c r="I29" s="18"/>
      <c r="J29" s="19"/>
      <c r="K29" s="19"/>
      <c r="L29" s="19"/>
      <c r="M29" s="18"/>
      <c r="N29" s="18"/>
      <c r="O29" s="1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2" t="s">
        <v>91</v>
      </c>
      <c r="C30" s="18" t="s">
        <v>92</v>
      </c>
      <c r="D30" s="18">
        <v>32.0</v>
      </c>
      <c r="E30" s="18">
        <v>30.0</v>
      </c>
      <c r="F30" s="18">
        <v>43.0</v>
      </c>
      <c r="G30" s="19"/>
      <c r="H30" s="18">
        <v>16.0</v>
      </c>
      <c r="I30" s="18"/>
      <c r="J30" s="19"/>
      <c r="K30" s="19"/>
      <c r="L30" s="19"/>
      <c r="M30" s="18">
        <v>10.0</v>
      </c>
      <c r="N30" s="18"/>
      <c r="O30" s="1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2" t="s">
        <v>93</v>
      </c>
      <c r="C31" s="18"/>
      <c r="D31" s="14"/>
      <c r="E31" s="14"/>
      <c r="F31" s="18"/>
      <c r="G31" s="19"/>
      <c r="H31" s="18">
        <v>16.0</v>
      </c>
      <c r="I31" s="18"/>
      <c r="J31" s="19"/>
      <c r="K31" s="19"/>
      <c r="L31" s="17">
        <v>30.0</v>
      </c>
      <c r="M31" s="18"/>
      <c r="N31" s="18"/>
      <c r="O31" s="1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6" t="s">
        <v>94</v>
      </c>
      <c r="C32" s="18"/>
      <c r="D32" s="18"/>
      <c r="E32" s="18"/>
      <c r="F32" s="14">
        <v>20.0</v>
      </c>
      <c r="G32" s="19"/>
      <c r="H32" s="18"/>
      <c r="I32" s="14">
        <v>20.0</v>
      </c>
      <c r="J32" s="19"/>
      <c r="K32" s="19"/>
      <c r="L32" s="19"/>
      <c r="M32" s="18"/>
      <c r="N32" s="18"/>
      <c r="O32" s="18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2" t="s">
        <v>95</v>
      </c>
      <c r="C33" s="18"/>
      <c r="D33" s="18"/>
      <c r="E33" s="18"/>
      <c r="F33" s="14">
        <v>70.0</v>
      </c>
      <c r="G33" s="19"/>
      <c r="H33" s="18">
        <v>36.0</v>
      </c>
      <c r="I33" s="18"/>
      <c r="J33" s="19"/>
      <c r="K33" s="19"/>
      <c r="L33" s="19"/>
      <c r="M33" s="18"/>
      <c r="N33" s="18"/>
      <c r="O33" s="18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2" t="s">
        <v>96</v>
      </c>
      <c r="C34" s="18"/>
      <c r="D34" s="18"/>
      <c r="E34" s="18"/>
      <c r="F34" s="18"/>
      <c r="G34" s="19"/>
      <c r="H34" s="18">
        <v>48.0</v>
      </c>
      <c r="I34" s="18"/>
      <c r="J34" s="19"/>
      <c r="K34" s="19"/>
      <c r="L34" s="19"/>
      <c r="M34" s="18"/>
      <c r="N34" s="18"/>
      <c r="O34" s="18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5" t="s">
        <v>97</v>
      </c>
      <c r="C35" s="23"/>
      <c r="D35" s="23">
        <f t="shared" ref="D35:J35" si="1">sum(D15:D34)</f>
        <v>251</v>
      </c>
      <c r="E35" s="23">
        <f t="shared" si="1"/>
        <v>276</v>
      </c>
      <c r="F35" s="23">
        <f t="shared" si="1"/>
        <v>549</v>
      </c>
      <c r="G35" s="23">
        <f t="shared" si="1"/>
        <v>255</v>
      </c>
      <c r="H35" s="23">
        <f t="shared" si="1"/>
        <v>206</v>
      </c>
      <c r="I35" s="23">
        <f t="shared" si="1"/>
        <v>35</v>
      </c>
      <c r="J35" s="23">
        <f t="shared" si="1"/>
        <v>25</v>
      </c>
      <c r="K35" s="17">
        <v>10.0</v>
      </c>
      <c r="L35" s="23">
        <f t="shared" ref="L35:O35" si="2">sum(L15:L34)</f>
        <v>45</v>
      </c>
      <c r="M35" s="23">
        <f t="shared" si="2"/>
        <v>58</v>
      </c>
      <c r="N35" s="23">
        <f t="shared" si="2"/>
        <v>14</v>
      </c>
      <c r="O35" s="23">
        <f t="shared" si="2"/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5" t="s">
        <v>98</v>
      </c>
      <c r="C37" s="23"/>
      <c r="D37" s="24"/>
      <c r="E37" s="2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5" t="s">
        <v>32</v>
      </c>
      <c r="C38" s="25">
        <f>Y10+E35</f>
        <v>417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5" t="s">
        <v>99</v>
      </c>
      <c r="C39" s="25">
        <f>T18+H35</f>
        <v>630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5" t="s">
        <v>37</v>
      </c>
      <c r="C40" s="25">
        <f>F35+G35+C39</f>
        <v>1434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5" t="s">
        <v>100</v>
      </c>
      <c r="C41" s="25">
        <f>M35</f>
        <v>58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5" t="s">
        <v>113</v>
      </c>
      <c r="C43" s="15" t="s">
        <v>114</v>
      </c>
      <c r="D43" s="15" t="s">
        <v>115</v>
      </c>
      <c r="E43" s="15" t="s">
        <v>116</v>
      </c>
      <c r="F43" s="15" t="s">
        <v>117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24"/>
      <c r="B44" s="15" t="s">
        <v>135</v>
      </c>
      <c r="C44" s="29">
        <v>180.0</v>
      </c>
      <c r="D44" s="25">
        <f>(C44+$L$35)*((100+$K$35)/100)*((100+$I$35)/100)+((C44+$L$35)*$J$35/100)</f>
        <v>390.375</v>
      </c>
      <c r="E44" s="25">
        <f>((C44*2)+$L$35)*((100+$K$35)/100)*((100+$I$35)/100)+((C44+$L$35)*$J$35/100)</f>
        <v>657.675</v>
      </c>
      <c r="F44" s="25">
        <f>((C44*1.25)+$L$35)*((100+$K$35)/100)*((100+$I$35)/100)+((C44+$L$35)*$J$35/100)</f>
        <v>457.2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B45" s="27" t="s">
        <v>122</v>
      </c>
      <c r="C45" s="15">
        <v>60.0</v>
      </c>
      <c r="D45" s="25">
        <f t="shared" ref="D45:D46" si="3">(C45+$L$35)*((100+$K$35)/100)*((100+$I$35)/100)+((C45+$L$35)*J36/100)</f>
        <v>155.925</v>
      </c>
      <c r="E45" s="25">
        <f t="shared" ref="E45:E46" si="4">((C45*2)+$L$35)*((100+$K$35)/100)*((100+$I$35)/100)+((C45+$L$35)*J36/100)</f>
        <v>245.025</v>
      </c>
      <c r="F45" s="25">
        <f t="shared" ref="F45:F46" si="5">((C45*1.25)+$L$35)*((100+$K$35)/100)*((100+$I$35)/100)+((C45+$L$35)*J36/100)</f>
        <v>178.2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B46" s="28"/>
      <c r="C46" s="15">
        <v>120.0</v>
      </c>
      <c r="D46" s="25">
        <f t="shared" si="3"/>
        <v>245.025</v>
      </c>
      <c r="E46" s="25">
        <f t="shared" si="4"/>
        <v>423.225</v>
      </c>
      <c r="F46" s="25">
        <f t="shared" si="5"/>
        <v>289.575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mergeCells count="3">
    <mergeCell ref="D2:W2"/>
    <mergeCell ref="A44:A46"/>
    <mergeCell ref="B45:B46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88"/>
    <col customWidth="1" min="2" max="2" width="17.75"/>
    <col customWidth="1" min="3" max="3" width="22.0"/>
    <col customWidth="1" min="4" max="10" width="10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3"/>
      <c r="D2" s="4" t="s">
        <v>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3" t="s">
        <v>1</v>
      </c>
      <c r="Y2" s="7"/>
      <c r="Z2" s="7"/>
    </row>
    <row r="3">
      <c r="A3" s="1"/>
      <c r="B3" s="8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2"/>
      <c r="Z3" s="2" t="s">
        <v>25</v>
      </c>
    </row>
    <row r="4">
      <c r="A4" s="1"/>
      <c r="B4" s="11">
        <v>1779.0</v>
      </c>
      <c r="C4" s="10" t="s">
        <v>26</v>
      </c>
      <c r="D4" s="12">
        <v>2117.0</v>
      </c>
      <c r="E4" s="12">
        <v>2327.0</v>
      </c>
      <c r="F4" s="12">
        <v>1956.0</v>
      </c>
      <c r="G4" s="12">
        <v>1926.0</v>
      </c>
      <c r="H4" s="12">
        <v>1985.0</v>
      </c>
      <c r="I4" s="12">
        <v>2056.0</v>
      </c>
      <c r="J4" s="12">
        <v>2028.0</v>
      </c>
      <c r="K4" s="12">
        <v>2028.0</v>
      </c>
      <c r="L4" s="12">
        <v>1985.0</v>
      </c>
      <c r="M4" s="12">
        <v>1956.0</v>
      </c>
      <c r="N4" s="12">
        <v>2057.0</v>
      </c>
      <c r="O4" s="12">
        <v>2045.0</v>
      </c>
      <c r="P4" s="12">
        <v>2057.0</v>
      </c>
      <c r="Q4" s="12">
        <v>1897.0</v>
      </c>
      <c r="R4" s="12">
        <v>1990.0</v>
      </c>
      <c r="S4" s="13"/>
      <c r="T4" s="13">
        <v>1971.0</v>
      </c>
      <c r="U4" s="13">
        <v>1971.0</v>
      </c>
      <c r="V4" s="13">
        <v>1942.0</v>
      </c>
      <c r="W4" s="13">
        <v>1971.0</v>
      </c>
      <c r="X4" s="13">
        <v>2103.0</v>
      </c>
      <c r="Y4" s="14">
        <v>2122.0</v>
      </c>
      <c r="Z4" s="2" t="s">
        <v>26</v>
      </c>
    </row>
    <row r="5">
      <c r="A5" s="1"/>
      <c r="B5" s="11">
        <v>1070.0</v>
      </c>
      <c r="C5" s="10" t="s">
        <v>27</v>
      </c>
      <c r="D5" s="12">
        <v>1070.0</v>
      </c>
      <c r="E5" s="12">
        <v>1070.0</v>
      </c>
      <c r="F5" s="12">
        <v>1190.0</v>
      </c>
      <c r="G5" s="12">
        <v>1219.0</v>
      </c>
      <c r="H5" s="12">
        <v>1070.0</v>
      </c>
      <c r="I5" s="12">
        <v>1101.0</v>
      </c>
      <c r="J5" s="12">
        <v>1101.0</v>
      </c>
      <c r="K5" s="12">
        <v>1070.0</v>
      </c>
      <c r="L5" s="12">
        <v>1070.0</v>
      </c>
      <c r="M5" s="12">
        <v>1070.0</v>
      </c>
      <c r="N5" s="12">
        <v>1070.0</v>
      </c>
      <c r="O5" s="12">
        <v>1070.0</v>
      </c>
      <c r="P5" s="12">
        <v>1070.0</v>
      </c>
      <c r="Q5" s="12">
        <v>1289.0</v>
      </c>
      <c r="R5" s="12">
        <v>1160.0</v>
      </c>
      <c r="S5" s="13"/>
      <c r="T5" s="13">
        <v>1066.0</v>
      </c>
      <c r="U5" s="13">
        <v>1066.0</v>
      </c>
      <c r="V5" s="13">
        <v>1166.0</v>
      </c>
      <c r="W5" s="13">
        <v>1196.0</v>
      </c>
      <c r="X5" s="13">
        <v>1097.0</v>
      </c>
      <c r="Y5" s="14">
        <v>1323.0</v>
      </c>
      <c r="Z5" s="2" t="s">
        <v>27</v>
      </c>
    </row>
    <row r="6">
      <c r="A6" s="1"/>
      <c r="B6" s="11">
        <v>138.0</v>
      </c>
      <c r="C6" s="10" t="s">
        <v>28</v>
      </c>
      <c r="D6" s="12">
        <v>154.0</v>
      </c>
      <c r="E6" s="12">
        <v>151.0</v>
      </c>
      <c r="F6" s="12">
        <v>149.0</v>
      </c>
      <c r="G6" s="12">
        <v>146.0</v>
      </c>
      <c r="H6" s="12">
        <v>149.0</v>
      </c>
      <c r="I6" s="12">
        <v>152.0</v>
      </c>
      <c r="J6" s="12">
        <v>154.0</v>
      </c>
      <c r="K6" s="12">
        <v>149.0</v>
      </c>
      <c r="L6" s="12">
        <v>149.0</v>
      </c>
      <c r="M6" s="12">
        <v>148.0</v>
      </c>
      <c r="N6" s="12">
        <v>151.0</v>
      </c>
      <c r="O6" s="12">
        <v>151.0</v>
      </c>
      <c r="P6" s="12">
        <v>152.0</v>
      </c>
      <c r="Q6" s="12">
        <v>146.0</v>
      </c>
      <c r="R6" s="12">
        <v>148.0</v>
      </c>
      <c r="S6" s="13"/>
      <c r="T6" s="12">
        <v>148.0</v>
      </c>
      <c r="U6" s="12">
        <v>149.0</v>
      </c>
      <c r="V6" s="12">
        <v>146.0</v>
      </c>
      <c r="W6" s="12">
        <v>146.0</v>
      </c>
      <c r="X6" s="12">
        <v>151.0</v>
      </c>
      <c r="Y6" s="14">
        <v>138.0</v>
      </c>
      <c r="Z6" s="2" t="s">
        <v>28</v>
      </c>
    </row>
    <row r="7">
      <c r="A7" s="1"/>
      <c r="B7" s="11">
        <v>138.0</v>
      </c>
      <c r="C7" s="10" t="s">
        <v>29</v>
      </c>
      <c r="D7" s="12">
        <v>151.0</v>
      </c>
      <c r="E7" s="12">
        <v>152.0</v>
      </c>
      <c r="F7" s="12">
        <v>146.0</v>
      </c>
      <c r="G7" s="12">
        <v>151.0</v>
      </c>
      <c r="H7" s="12">
        <v>154.0</v>
      </c>
      <c r="I7" s="12">
        <v>148.0</v>
      </c>
      <c r="J7" s="12">
        <v>151.0</v>
      </c>
      <c r="K7" s="12">
        <v>151.0</v>
      </c>
      <c r="L7" s="12">
        <v>149.0</v>
      </c>
      <c r="M7" s="12">
        <v>149.0</v>
      </c>
      <c r="N7" s="12">
        <v>151.0</v>
      </c>
      <c r="O7" s="12">
        <v>152.0</v>
      </c>
      <c r="P7" s="12">
        <v>149.0</v>
      </c>
      <c r="Q7" s="12">
        <v>148.0</v>
      </c>
      <c r="R7" s="12">
        <v>148.0</v>
      </c>
      <c r="S7" s="13"/>
      <c r="T7" s="12">
        <v>151.0</v>
      </c>
      <c r="U7" s="12">
        <v>151.0</v>
      </c>
      <c r="V7" s="12">
        <v>149.0</v>
      </c>
      <c r="W7" s="12">
        <v>149.0</v>
      </c>
      <c r="X7" s="12">
        <v>149.0</v>
      </c>
      <c r="Y7" s="14">
        <v>138.0</v>
      </c>
      <c r="Z7" s="2" t="s">
        <v>29</v>
      </c>
    </row>
    <row r="8">
      <c r="A8" s="1"/>
      <c r="B8" s="11">
        <v>135.0</v>
      </c>
      <c r="C8" s="10" t="s">
        <v>30</v>
      </c>
      <c r="D8" s="12">
        <v>146.0</v>
      </c>
      <c r="E8" s="12">
        <v>151.0</v>
      </c>
      <c r="F8" s="12">
        <v>146.0</v>
      </c>
      <c r="G8" s="12">
        <v>143.0</v>
      </c>
      <c r="H8" s="12">
        <v>146.0</v>
      </c>
      <c r="I8" s="12">
        <v>151.0</v>
      </c>
      <c r="J8" s="12">
        <v>148.0</v>
      </c>
      <c r="K8" s="12">
        <v>146.0</v>
      </c>
      <c r="L8" s="12">
        <v>146.0</v>
      </c>
      <c r="M8" s="12">
        <v>146.0</v>
      </c>
      <c r="N8" s="12">
        <v>148.0</v>
      </c>
      <c r="O8" s="12">
        <v>148.0</v>
      </c>
      <c r="P8" s="12">
        <v>148.0</v>
      </c>
      <c r="Q8" s="12">
        <v>143.0</v>
      </c>
      <c r="R8" s="12">
        <v>145.0</v>
      </c>
      <c r="S8" s="13"/>
      <c r="T8" s="12">
        <v>145.0</v>
      </c>
      <c r="U8" s="12">
        <v>145.0</v>
      </c>
      <c r="V8" s="12">
        <v>145.0</v>
      </c>
      <c r="W8" s="12">
        <v>146.0</v>
      </c>
      <c r="X8" s="12">
        <v>145.0</v>
      </c>
      <c r="Y8" s="14">
        <v>135.0</v>
      </c>
      <c r="Z8" s="2" t="s">
        <v>30</v>
      </c>
    </row>
    <row r="9">
      <c r="A9" s="1"/>
      <c r="B9" s="11">
        <v>135.0</v>
      </c>
      <c r="C9" s="10" t="s">
        <v>31</v>
      </c>
      <c r="D9" s="12">
        <v>148.0</v>
      </c>
      <c r="E9" s="12">
        <v>143.0</v>
      </c>
      <c r="F9" s="12">
        <v>145.0</v>
      </c>
      <c r="G9" s="12">
        <v>148.0</v>
      </c>
      <c r="H9" s="12">
        <v>149.0</v>
      </c>
      <c r="I9" s="12">
        <v>141.0</v>
      </c>
      <c r="J9" s="12">
        <v>146.0</v>
      </c>
      <c r="K9" s="12">
        <v>143.0</v>
      </c>
      <c r="L9" s="12">
        <v>143.0</v>
      </c>
      <c r="M9" s="12">
        <v>151.0</v>
      </c>
      <c r="N9" s="12">
        <v>146.0</v>
      </c>
      <c r="O9" s="12">
        <v>149.0</v>
      </c>
      <c r="P9" s="12">
        <v>146.0</v>
      </c>
      <c r="Q9" s="12">
        <v>146.0</v>
      </c>
      <c r="R9" s="12">
        <v>145.0</v>
      </c>
      <c r="S9" s="13"/>
      <c r="T9" s="12">
        <v>149.0</v>
      </c>
      <c r="U9" s="12">
        <v>149.0</v>
      </c>
      <c r="V9" s="12">
        <v>145.0</v>
      </c>
      <c r="W9" s="12">
        <v>145.0</v>
      </c>
      <c r="X9" s="12">
        <v>149.0</v>
      </c>
      <c r="Y9" s="14">
        <v>135.0</v>
      </c>
      <c r="Z9" s="2" t="s">
        <v>31</v>
      </c>
    </row>
    <row r="10">
      <c r="A10" s="1"/>
      <c r="B10" s="11">
        <v>141.0</v>
      </c>
      <c r="C10" s="10" t="s">
        <v>32</v>
      </c>
      <c r="D10" s="12">
        <v>149.0</v>
      </c>
      <c r="E10" s="12">
        <v>147.0</v>
      </c>
      <c r="F10" s="12">
        <v>151.0</v>
      </c>
      <c r="G10" s="12">
        <v>157.0</v>
      </c>
      <c r="H10" s="12">
        <v>154.0</v>
      </c>
      <c r="I10" s="12">
        <v>147.0</v>
      </c>
      <c r="J10" s="12">
        <v>154.0</v>
      </c>
      <c r="K10" s="12">
        <v>151.0</v>
      </c>
      <c r="L10" s="12">
        <v>152.0</v>
      </c>
      <c r="M10" s="12">
        <v>151.0</v>
      </c>
      <c r="N10" s="12">
        <v>151.0</v>
      </c>
      <c r="O10" s="12">
        <v>152.0</v>
      </c>
      <c r="P10" s="12">
        <v>149.0</v>
      </c>
      <c r="Q10" s="12">
        <v>155.0</v>
      </c>
      <c r="R10" s="12">
        <v>151.0</v>
      </c>
      <c r="S10" s="13"/>
      <c r="T10" s="12">
        <v>154.0</v>
      </c>
      <c r="U10" s="12">
        <v>149.0</v>
      </c>
      <c r="V10" s="12">
        <v>155.0</v>
      </c>
      <c r="W10" s="12">
        <v>155.0</v>
      </c>
      <c r="X10" s="12">
        <v>152.0</v>
      </c>
      <c r="Y10" s="14">
        <v>141.0</v>
      </c>
      <c r="Z10" s="2" t="s">
        <v>32</v>
      </c>
    </row>
    <row r="11">
      <c r="A11" s="1"/>
      <c r="B11" s="11">
        <v>141.0</v>
      </c>
      <c r="C11" s="10" t="s">
        <v>33</v>
      </c>
      <c r="D11" s="12">
        <v>149.0</v>
      </c>
      <c r="E11" s="12">
        <v>152.0</v>
      </c>
      <c r="F11" s="12">
        <v>157.0</v>
      </c>
      <c r="G11" s="12">
        <v>151.0</v>
      </c>
      <c r="H11" s="12">
        <v>147.0</v>
      </c>
      <c r="I11" s="12">
        <v>154.0</v>
      </c>
      <c r="J11" s="12">
        <v>147.0</v>
      </c>
      <c r="K11" s="12">
        <v>151.0</v>
      </c>
      <c r="L11" s="12">
        <v>152.0</v>
      </c>
      <c r="M11" s="12">
        <v>152.0</v>
      </c>
      <c r="N11" s="12">
        <v>151.0</v>
      </c>
      <c r="O11" s="12">
        <v>147.0</v>
      </c>
      <c r="P11" s="12">
        <v>151.0</v>
      </c>
      <c r="Q11" s="12">
        <v>155.0</v>
      </c>
      <c r="R11" s="12">
        <v>151.0</v>
      </c>
      <c r="S11" s="13"/>
      <c r="T11" s="12">
        <v>151.0</v>
      </c>
      <c r="U11" s="12">
        <v>149.0</v>
      </c>
      <c r="V11" s="12">
        <v>152.0</v>
      </c>
      <c r="W11" s="12">
        <v>155.0</v>
      </c>
      <c r="X11" s="12">
        <v>152.0</v>
      </c>
      <c r="Y11" s="14">
        <v>141.0</v>
      </c>
      <c r="Z11" s="2" t="s">
        <v>33</v>
      </c>
    </row>
    <row r="12">
      <c r="A12" s="1"/>
      <c r="B12" s="11">
        <v>138.0</v>
      </c>
      <c r="C12" s="10" t="s">
        <v>34</v>
      </c>
      <c r="D12" s="12">
        <v>148.0</v>
      </c>
      <c r="E12" s="12">
        <v>148.0</v>
      </c>
      <c r="F12" s="12">
        <v>151.0</v>
      </c>
      <c r="G12" s="12">
        <v>149.0</v>
      </c>
      <c r="H12" s="12">
        <v>144.0</v>
      </c>
      <c r="I12" s="12">
        <v>151.0</v>
      </c>
      <c r="J12" s="12">
        <v>144.0</v>
      </c>
      <c r="K12" s="12">
        <v>154.0</v>
      </c>
      <c r="L12" s="12">
        <v>152.0</v>
      </c>
      <c r="M12" s="12">
        <v>148.0</v>
      </c>
      <c r="N12" s="12">
        <v>149.0</v>
      </c>
      <c r="O12" s="12">
        <v>146.0</v>
      </c>
      <c r="P12" s="12">
        <v>151.0</v>
      </c>
      <c r="Q12" s="12">
        <v>152.0</v>
      </c>
      <c r="R12" s="12">
        <v>148.0</v>
      </c>
      <c r="S12" s="13"/>
      <c r="T12" s="12">
        <v>151.0</v>
      </c>
      <c r="U12" s="12">
        <v>152.0</v>
      </c>
      <c r="V12" s="12">
        <v>151.0</v>
      </c>
      <c r="W12" s="12">
        <v>148.0</v>
      </c>
      <c r="X12" s="12">
        <v>146.0</v>
      </c>
      <c r="Y12" s="14">
        <v>138.0</v>
      </c>
      <c r="Z12" s="2" t="s">
        <v>34</v>
      </c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" t="s">
        <v>35</v>
      </c>
      <c r="C14" s="2" t="s">
        <v>36</v>
      </c>
      <c r="D14" s="2" t="s">
        <v>33</v>
      </c>
      <c r="E14" s="2" t="s">
        <v>32</v>
      </c>
      <c r="F14" s="2" t="s">
        <v>37</v>
      </c>
      <c r="G14" s="15" t="s">
        <v>38</v>
      </c>
      <c r="H14" s="16" t="s">
        <v>39</v>
      </c>
      <c r="I14" s="16" t="s">
        <v>40</v>
      </c>
      <c r="J14" s="16" t="s">
        <v>41</v>
      </c>
      <c r="K14" s="15" t="s">
        <v>42</v>
      </c>
      <c r="L14" s="15" t="s">
        <v>43</v>
      </c>
      <c r="M14" s="2" t="s">
        <v>44</v>
      </c>
      <c r="N14" s="2" t="s">
        <v>45</v>
      </c>
      <c r="O14" s="2" t="s">
        <v>46</v>
      </c>
      <c r="P14" s="1"/>
      <c r="Q14" s="2" t="s">
        <v>47</v>
      </c>
      <c r="R14" s="3" t="s">
        <v>39</v>
      </c>
      <c r="S14" s="3" t="s">
        <v>48</v>
      </c>
      <c r="T14" s="3" t="s">
        <v>39</v>
      </c>
      <c r="U14" s="1"/>
      <c r="V14" s="1"/>
      <c r="W14" s="1"/>
      <c r="X14" s="1"/>
      <c r="Y14" s="1"/>
      <c r="Z14" s="1"/>
    </row>
    <row r="15">
      <c r="A15" s="1"/>
      <c r="B15" s="2" t="s">
        <v>49</v>
      </c>
      <c r="C15" s="14" t="s">
        <v>50</v>
      </c>
      <c r="D15" s="14">
        <v>19.0</v>
      </c>
      <c r="E15" s="14">
        <v>19.0</v>
      </c>
      <c r="F15" s="14">
        <v>33.0</v>
      </c>
      <c r="G15" s="17">
        <v>228.0</v>
      </c>
      <c r="H15" s="14">
        <v>16.0</v>
      </c>
      <c r="I15" s="18"/>
      <c r="J15" s="19"/>
      <c r="K15" s="19"/>
      <c r="L15" s="19"/>
      <c r="M15" s="18"/>
      <c r="N15" s="18"/>
      <c r="O15" s="18"/>
      <c r="P15" s="1"/>
      <c r="Q15" s="8" t="s">
        <v>51</v>
      </c>
      <c r="R15" s="12">
        <v>398.0</v>
      </c>
      <c r="S15" s="10" t="s">
        <v>52</v>
      </c>
      <c r="T15" s="12">
        <v>300.0</v>
      </c>
      <c r="U15" s="1"/>
      <c r="V15" s="1"/>
      <c r="W15" s="1"/>
      <c r="X15" s="1"/>
      <c r="Y15" s="1"/>
      <c r="Z15" s="1"/>
    </row>
    <row r="16">
      <c r="A16" s="1"/>
      <c r="B16" s="2" t="s">
        <v>53</v>
      </c>
      <c r="C16" s="14" t="s">
        <v>54</v>
      </c>
      <c r="D16" s="14"/>
      <c r="E16" s="14"/>
      <c r="F16" s="14">
        <v>5.0</v>
      </c>
      <c r="G16" s="19"/>
      <c r="H16" s="14">
        <v>5.0</v>
      </c>
      <c r="I16" s="18"/>
      <c r="J16" s="19"/>
      <c r="K16" s="19"/>
      <c r="L16" s="19"/>
      <c r="M16" s="18"/>
      <c r="N16" s="18"/>
      <c r="O16" s="18"/>
      <c r="P16" s="1"/>
      <c r="Q16" s="8" t="s">
        <v>55</v>
      </c>
      <c r="R16" s="12">
        <v>398.0</v>
      </c>
      <c r="S16" s="10" t="s">
        <v>56</v>
      </c>
      <c r="T16" s="12">
        <v>368.0</v>
      </c>
      <c r="U16" s="1"/>
      <c r="V16" s="1"/>
      <c r="W16" s="1"/>
      <c r="X16" s="1"/>
      <c r="Y16" s="1"/>
      <c r="Z16" s="1"/>
    </row>
    <row r="17">
      <c r="A17" s="1"/>
      <c r="B17" s="2" t="s">
        <v>57</v>
      </c>
      <c r="C17" s="18"/>
      <c r="D17" s="18"/>
      <c r="E17" s="18"/>
      <c r="F17" s="18"/>
      <c r="G17" s="19"/>
      <c r="H17" s="18"/>
      <c r="I17" s="18"/>
      <c r="J17" s="19"/>
      <c r="K17" s="19"/>
      <c r="L17" s="19"/>
      <c r="M17" s="18"/>
      <c r="N17" s="18"/>
      <c r="O17" s="18"/>
      <c r="P17" s="1"/>
      <c r="Q17" s="8" t="s">
        <v>58</v>
      </c>
      <c r="R17" s="12">
        <v>334.0</v>
      </c>
      <c r="S17" s="10" t="s">
        <v>59</v>
      </c>
      <c r="T17" s="12">
        <v>404.0</v>
      </c>
      <c r="U17" s="1"/>
      <c r="V17" s="1"/>
      <c r="W17" s="1"/>
      <c r="X17" s="1"/>
      <c r="Y17" s="1"/>
      <c r="Z17" s="1"/>
    </row>
    <row r="18">
      <c r="A18" s="1"/>
      <c r="B18" s="2" t="s">
        <v>60</v>
      </c>
      <c r="C18" s="14" t="s">
        <v>127</v>
      </c>
      <c r="D18" s="14">
        <v>7.0</v>
      </c>
      <c r="E18" s="18"/>
      <c r="F18" s="14">
        <v>15.0</v>
      </c>
      <c r="G18" s="19"/>
      <c r="H18" s="18"/>
      <c r="I18" s="18"/>
      <c r="J18" s="19"/>
      <c r="K18" s="19"/>
      <c r="L18" s="19"/>
      <c r="M18" s="14">
        <v>10.0</v>
      </c>
      <c r="N18" s="18"/>
      <c r="O18" s="18"/>
      <c r="P18" s="1"/>
      <c r="Q18" s="8" t="s">
        <v>62</v>
      </c>
      <c r="R18" s="12">
        <v>334.0</v>
      </c>
      <c r="S18" s="10" t="s">
        <v>63</v>
      </c>
      <c r="T18" s="12">
        <v>424.0</v>
      </c>
      <c r="U18" s="1"/>
      <c r="V18" s="1"/>
      <c r="W18" s="1"/>
      <c r="X18" s="1"/>
      <c r="Y18" s="1"/>
      <c r="Z18" s="1"/>
    </row>
    <row r="19">
      <c r="A19" s="1"/>
      <c r="B19" s="2" t="s">
        <v>64</v>
      </c>
      <c r="C19" s="18" t="s">
        <v>65</v>
      </c>
      <c r="D19" s="18">
        <v>42.0</v>
      </c>
      <c r="E19" s="18">
        <v>29.0</v>
      </c>
      <c r="F19" s="18">
        <v>37.0</v>
      </c>
      <c r="G19" s="19"/>
      <c r="H19" s="18">
        <v>26.0</v>
      </c>
      <c r="I19" s="18"/>
      <c r="J19" s="19"/>
      <c r="K19" s="19"/>
      <c r="L19" s="17">
        <v>15.0</v>
      </c>
      <c r="M19" s="18"/>
      <c r="N19" s="18"/>
      <c r="O19" s="18"/>
      <c r="P19" s="1"/>
      <c r="Q19" s="8" t="s">
        <v>66</v>
      </c>
      <c r="R19" s="12">
        <v>265.0</v>
      </c>
      <c r="S19" s="10" t="s">
        <v>67</v>
      </c>
      <c r="T19" s="12">
        <v>378.0</v>
      </c>
      <c r="U19" s="1"/>
      <c r="V19" s="1"/>
      <c r="W19" s="1"/>
      <c r="X19" s="1"/>
      <c r="Y19" s="1"/>
      <c r="Z19" s="1"/>
    </row>
    <row r="20">
      <c r="A20" s="1"/>
      <c r="B20" s="2" t="s">
        <v>68</v>
      </c>
      <c r="C20" s="18" t="s">
        <v>105</v>
      </c>
      <c r="D20" s="18">
        <v>15.0</v>
      </c>
      <c r="E20" s="18">
        <v>15.0</v>
      </c>
      <c r="F20" s="18">
        <v>30.0</v>
      </c>
      <c r="G20" s="19"/>
      <c r="H20" s="18"/>
      <c r="I20" s="18"/>
      <c r="J20" s="18">
        <v>25.0</v>
      </c>
      <c r="K20" s="19"/>
      <c r="L20" s="19"/>
      <c r="M20" s="18">
        <v>10.0</v>
      </c>
      <c r="N20" s="18"/>
      <c r="O20" s="18"/>
      <c r="P20" s="1"/>
      <c r="Q20" s="8"/>
      <c r="R20" s="13"/>
      <c r="S20" s="10"/>
      <c r="T20" s="13"/>
      <c r="U20" s="1"/>
      <c r="V20" s="1"/>
      <c r="W20" s="1"/>
      <c r="X20" s="1"/>
      <c r="Y20" s="1"/>
      <c r="Z20" s="1"/>
    </row>
    <row r="21">
      <c r="A21" s="1"/>
      <c r="B21" s="2" t="s">
        <v>70</v>
      </c>
      <c r="C21" s="18" t="s">
        <v>106</v>
      </c>
      <c r="D21" s="18">
        <v>8.0</v>
      </c>
      <c r="E21" s="18"/>
      <c r="F21" s="18">
        <v>10.0</v>
      </c>
      <c r="G21" s="19"/>
      <c r="H21" s="18"/>
      <c r="I21" s="18">
        <v>10.0</v>
      </c>
      <c r="J21" s="19"/>
      <c r="K21" s="19"/>
      <c r="L21" s="19"/>
      <c r="M21" s="18"/>
      <c r="N21" s="18"/>
      <c r="O21" s="18"/>
      <c r="P21" s="1"/>
      <c r="Q21" s="8" t="s">
        <v>72</v>
      </c>
      <c r="R21" s="12">
        <v>334.0</v>
      </c>
      <c r="S21" s="10" t="s">
        <v>73</v>
      </c>
      <c r="T21" s="12">
        <v>300.0</v>
      </c>
      <c r="U21" s="1"/>
      <c r="V21" s="1"/>
      <c r="W21" s="1"/>
      <c r="X21" s="1"/>
      <c r="Y21" s="1"/>
      <c r="Z21" s="1"/>
    </row>
    <row r="22">
      <c r="A22" s="1"/>
      <c r="B22" s="2" t="s">
        <v>74</v>
      </c>
      <c r="C22" s="14" t="s">
        <v>75</v>
      </c>
      <c r="D22" s="18"/>
      <c r="E22" s="18"/>
      <c r="F22" s="18"/>
      <c r="G22" s="19"/>
      <c r="H22" s="14">
        <v>10.0</v>
      </c>
      <c r="I22" s="18"/>
      <c r="J22" s="19"/>
      <c r="K22" s="19"/>
      <c r="L22" s="19"/>
      <c r="M22" s="18"/>
      <c r="N22" s="18"/>
      <c r="O22" s="18"/>
      <c r="P22" s="1"/>
      <c r="Q22" s="8" t="s">
        <v>76</v>
      </c>
      <c r="R22" s="12">
        <v>265.0</v>
      </c>
      <c r="S22" s="10"/>
      <c r="T22" s="10"/>
      <c r="U22" s="1"/>
      <c r="V22" s="1"/>
      <c r="W22" s="1"/>
      <c r="X22" s="1"/>
      <c r="Y22" s="1"/>
      <c r="Z22" s="1"/>
    </row>
    <row r="23">
      <c r="A23" s="1"/>
      <c r="B23" s="2" t="s">
        <v>77</v>
      </c>
      <c r="C23" s="18" t="s">
        <v>108</v>
      </c>
      <c r="D23" s="18">
        <v>45.0</v>
      </c>
      <c r="E23" s="18">
        <v>47.0</v>
      </c>
      <c r="F23" s="18">
        <v>64.0</v>
      </c>
      <c r="G23" s="19"/>
      <c r="H23" s="18"/>
      <c r="I23" s="18"/>
      <c r="J23" s="19"/>
      <c r="K23" s="17">
        <v>1.0</v>
      </c>
      <c r="L23" s="19"/>
      <c r="M23" s="18">
        <v>18.0</v>
      </c>
      <c r="N23" s="18"/>
      <c r="O23" s="18"/>
      <c r="P23" s="1"/>
      <c r="Q23" s="8"/>
      <c r="R23" s="13"/>
      <c r="S23" s="20"/>
      <c r="T23" s="20"/>
      <c r="U23" s="1"/>
      <c r="V23" s="1"/>
      <c r="W23" s="1"/>
      <c r="X23" s="1"/>
      <c r="Y23" s="1"/>
      <c r="Z23" s="1"/>
    </row>
    <row r="24">
      <c r="A24" s="1"/>
      <c r="B24" s="2" t="s">
        <v>79</v>
      </c>
      <c r="C24" s="18" t="s">
        <v>80</v>
      </c>
      <c r="D24" s="18">
        <v>50.0</v>
      </c>
      <c r="E24" s="18">
        <v>33.0</v>
      </c>
      <c r="F24" s="18">
        <v>62.0</v>
      </c>
      <c r="G24" s="19"/>
      <c r="H24" s="18">
        <v>29.0</v>
      </c>
      <c r="I24" s="18"/>
      <c r="J24" s="19"/>
      <c r="K24" s="17">
        <v>2.0</v>
      </c>
      <c r="L24" s="19"/>
      <c r="M24" s="18"/>
      <c r="N24" s="18">
        <v>14.0</v>
      </c>
      <c r="O24" s="18"/>
      <c r="P24" s="1"/>
      <c r="Q24" s="8" t="s">
        <v>81</v>
      </c>
      <c r="R24" s="12">
        <v>300.0</v>
      </c>
      <c r="S24" s="20"/>
      <c r="T24" s="20"/>
      <c r="U24" s="1"/>
      <c r="V24" s="1"/>
      <c r="W24" s="1"/>
      <c r="X24" s="1"/>
      <c r="Y24" s="1"/>
      <c r="Z24" s="1"/>
    </row>
    <row r="25">
      <c r="A25" s="1"/>
      <c r="B25" s="2" t="s">
        <v>82</v>
      </c>
      <c r="C25" s="18" t="s">
        <v>83</v>
      </c>
      <c r="D25" s="18">
        <v>8.0</v>
      </c>
      <c r="E25" s="18"/>
      <c r="F25" s="18">
        <v>11.0</v>
      </c>
      <c r="G25" s="19"/>
      <c r="H25" s="18">
        <v>8.0</v>
      </c>
      <c r="I25" s="18"/>
      <c r="J25" s="19"/>
      <c r="K25" s="19"/>
      <c r="L25" s="19"/>
      <c r="M25" s="18"/>
      <c r="N25" s="18"/>
      <c r="O25" s="1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2" t="s">
        <v>84</v>
      </c>
      <c r="C26" s="18" t="s">
        <v>83</v>
      </c>
      <c r="D26" s="18">
        <v>8.0</v>
      </c>
      <c r="E26" s="18"/>
      <c r="F26" s="18">
        <v>11.0</v>
      </c>
      <c r="G26" s="19"/>
      <c r="H26" s="18">
        <v>8.0</v>
      </c>
      <c r="I26" s="18"/>
      <c r="J26" s="19"/>
      <c r="K26" s="19"/>
      <c r="L26" s="19"/>
      <c r="M26" s="18"/>
      <c r="N26" s="18"/>
      <c r="O26" s="1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2" t="s">
        <v>85</v>
      </c>
      <c r="C27" s="14" t="s">
        <v>86</v>
      </c>
      <c r="D27" s="18"/>
      <c r="E27" s="18"/>
      <c r="F27" s="14">
        <v>10.0</v>
      </c>
      <c r="G27" s="19"/>
      <c r="H27" s="14">
        <v>10.0</v>
      </c>
      <c r="I27" s="18"/>
      <c r="J27" s="19"/>
      <c r="K27" s="19"/>
      <c r="L27" s="19"/>
      <c r="M27" s="18"/>
      <c r="N27" s="18"/>
      <c r="O27" s="1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2" t="s">
        <v>87</v>
      </c>
      <c r="C28" s="18" t="s">
        <v>88</v>
      </c>
      <c r="D28" s="18">
        <v>5.0</v>
      </c>
      <c r="E28" s="18"/>
      <c r="F28" s="18">
        <v>15.0</v>
      </c>
      <c r="G28" s="19"/>
      <c r="H28" s="18">
        <v>10.0</v>
      </c>
      <c r="I28" s="18">
        <v>5.0</v>
      </c>
      <c r="J28" s="19"/>
      <c r="K28" s="19"/>
      <c r="L28" s="19"/>
      <c r="M28" s="18"/>
      <c r="N28" s="18"/>
      <c r="O28" s="1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2" t="s">
        <v>89</v>
      </c>
      <c r="C29" s="18" t="s">
        <v>128</v>
      </c>
      <c r="D29" s="14">
        <v>37.0</v>
      </c>
      <c r="E29" s="14">
        <v>40.0</v>
      </c>
      <c r="F29" s="14">
        <v>30.0</v>
      </c>
      <c r="G29" s="19"/>
      <c r="H29" s="18">
        <v>18.0</v>
      </c>
      <c r="I29" s="18"/>
      <c r="J29" s="19"/>
      <c r="K29" s="19"/>
      <c r="L29" s="19"/>
      <c r="M29" s="18"/>
      <c r="N29" s="18"/>
      <c r="O29" s="1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2" t="s">
        <v>91</v>
      </c>
      <c r="C30" s="18" t="s">
        <v>92</v>
      </c>
      <c r="D30" s="18">
        <v>32.0</v>
      </c>
      <c r="E30" s="18">
        <v>30.0</v>
      </c>
      <c r="F30" s="18">
        <v>43.0</v>
      </c>
      <c r="G30" s="19"/>
      <c r="H30" s="18">
        <v>16.0</v>
      </c>
      <c r="I30" s="18"/>
      <c r="J30" s="19"/>
      <c r="K30" s="19"/>
      <c r="L30" s="19"/>
      <c r="M30" s="18">
        <v>10.0</v>
      </c>
      <c r="N30" s="18"/>
      <c r="O30" s="1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2" t="s">
        <v>93</v>
      </c>
      <c r="C31" s="18"/>
      <c r="D31" s="14"/>
      <c r="E31" s="14"/>
      <c r="F31" s="18"/>
      <c r="G31" s="19"/>
      <c r="H31" s="18">
        <v>16.0</v>
      </c>
      <c r="I31" s="18"/>
      <c r="J31" s="19"/>
      <c r="K31" s="19"/>
      <c r="L31" s="17">
        <v>30.0</v>
      </c>
      <c r="M31" s="18"/>
      <c r="N31" s="18"/>
      <c r="O31" s="1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6" t="s">
        <v>94</v>
      </c>
      <c r="C32" s="18"/>
      <c r="D32" s="18"/>
      <c r="E32" s="18"/>
      <c r="F32" s="14">
        <v>20.0</v>
      </c>
      <c r="G32" s="19"/>
      <c r="H32" s="18"/>
      <c r="I32" s="14">
        <v>20.0</v>
      </c>
      <c r="J32" s="19"/>
      <c r="K32" s="19"/>
      <c r="L32" s="19"/>
      <c r="M32" s="18"/>
      <c r="N32" s="18"/>
      <c r="O32" s="18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2" t="s">
        <v>95</v>
      </c>
      <c r="C33" s="18"/>
      <c r="D33" s="18"/>
      <c r="E33" s="18"/>
      <c r="F33" s="14">
        <v>70.0</v>
      </c>
      <c r="G33" s="19"/>
      <c r="H33" s="18">
        <v>36.0</v>
      </c>
      <c r="I33" s="18"/>
      <c r="J33" s="19"/>
      <c r="K33" s="19"/>
      <c r="L33" s="19"/>
      <c r="M33" s="18"/>
      <c r="N33" s="18"/>
      <c r="O33" s="18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2" t="s">
        <v>96</v>
      </c>
      <c r="C34" s="18"/>
      <c r="D34" s="18"/>
      <c r="E34" s="18"/>
      <c r="F34" s="18"/>
      <c r="G34" s="19"/>
      <c r="H34" s="18">
        <v>48.0</v>
      </c>
      <c r="I34" s="18"/>
      <c r="J34" s="19"/>
      <c r="K34" s="19"/>
      <c r="L34" s="19"/>
      <c r="M34" s="18"/>
      <c r="N34" s="18"/>
      <c r="O34" s="18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5" t="s">
        <v>97</v>
      </c>
      <c r="C35" s="23"/>
      <c r="D35" s="23">
        <f t="shared" ref="D35:J35" si="1">sum(D15:D34)</f>
        <v>276</v>
      </c>
      <c r="E35" s="23">
        <f t="shared" si="1"/>
        <v>213</v>
      </c>
      <c r="F35" s="23">
        <f t="shared" si="1"/>
        <v>466</v>
      </c>
      <c r="G35" s="23">
        <f t="shared" si="1"/>
        <v>228</v>
      </c>
      <c r="H35" s="23">
        <f t="shared" si="1"/>
        <v>256</v>
      </c>
      <c r="I35" s="23">
        <f t="shared" si="1"/>
        <v>35</v>
      </c>
      <c r="J35" s="23">
        <f t="shared" si="1"/>
        <v>25</v>
      </c>
      <c r="K35" s="17">
        <v>10.0</v>
      </c>
      <c r="L35" s="23">
        <f t="shared" ref="L35:O35" si="2">sum(L15:L34)</f>
        <v>45</v>
      </c>
      <c r="M35" s="23">
        <f t="shared" si="2"/>
        <v>48</v>
      </c>
      <c r="N35" s="23">
        <f t="shared" si="2"/>
        <v>14</v>
      </c>
      <c r="O35" s="23">
        <f t="shared" si="2"/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5" t="s">
        <v>98</v>
      </c>
      <c r="C37" s="23"/>
      <c r="D37" s="24"/>
      <c r="E37" s="2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5" t="s">
        <v>33</v>
      </c>
      <c r="C38" s="25">
        <f>Y11+D35</f>
        <v>417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5" t="s">
        <v>99</v>
      </c>
      <c r="C39" s="25">
        <f>T18+H35</f>
        <v>680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5" t="s">
        <v>37</v>
      </c>
      <c r="C40" s="25">
        <f>F35+G35+C39</f>
        <v>1374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5" t="s">
        <v>100</v>
      </c>
      <c r="C41" s="25">
        <f>M35</f>
        <v>48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5" t="s">
        <v>113</v>
      </c>
      <c r="C43" s="15" t="s">
        <v>114</v>
      </c>
      <c r="D43" s="15" t="s">
        <v>115</v>
      </c>
      <c r="E43" s="15" t="s">
        <v>116</v>
      </c>
      <c r="F43" s="15" t="s">
        <v>117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24"/>
      <c r="B44" s="15" t="s">
        <v>136</v>
      </c>
      <c r="C44" s="15">
        <v>300.0</v>
      </c>
      <c r="D44" s="25">
        <f t="shared" ref="D44:D45" si="3">(C44+$L$35)*((100+$K$35)/100)*((100+$I$35)/100)+((C44+$L$35)*$J$35/100)</f>
        <v>598.575</v>
      </c>
      <c r="E44" s="25">
        <f t="shared" ref="E44:E45" si="4">((C44*2)+$L$35)*((100+$K$35)/100)*((100+$I$35)/100)+((C44+$L$35)*$J$35/100)</f>
        <v>1044.075</v>
      </c>
      <c r="F44" s="25">
        <f t="shared" ref="F44:F45" si="5">((C44*1.25)+$L$35)*((100+$K$35)/100)*((100+$I$35)/100)+((C44+$L$35)*$J$35/100)</f>
        <v>709.95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B45" s="27" t="s">
        <v>137</v>
      </c>
      <c r="C45" s="15">
        <v>300.0</v>
      </c>
      <c r="D45" s="25">
        <f t="shared" si="3"/>
        <v>598.575</v>
      </c>
      <c r="E45" s="25">
        <f t="shared" si="4"/>
        <v>1044.075</v>
      </c>
      <c r="F45" s="25">
        <f t="shared" si="5"/>
        <v>709.95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B46" s="31"/>
      <c r="C46" s="3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mergeCells count="2">
    <mergeCell ref="D2:W2"/>
    <mergeCell ref="A44:A46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88"/>
    <col customWidth="1" min="2" max="2" width="17.75"/>
    <col customWidth="1" min="3" max="3" width="22.0"/>
    <col customWidth="1" min="4" max="26" width="11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3"/>
      <c r="D2" s="4" t="s">
        <v>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3" t="s">
        <v>1</v>
      </c>
      <c r="Y2" s="7"/>
      <c r="Z2" s="7"/>
    </row>
    <row r="3">
      <c r="A3" s="1"/>
      <c r="B3" s="8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2"/>
      <c r="Z3" s="2" t="s">
        <v>25</v>
      </c>
    </row>
    <row r="4">
      <c r="A4" s="1"/>
      <c r="B4" s="11">
        <v>1779.0</v>
      </c>
      <c r="C4" s="10" t="s">
        <v>26</v>
      </c>
      <c r="D4" s="12">
        <v>2117.0</v>
      </c>
      <c r="E4" s="12">
        <v>2327.0</v>
      </c>
      <c r="F4" s="12">
        <v>1956.0</v>
      </c>
      <c r="G4" s="12">
        <v>1926.0</v>
      </c>
      <c r="H4" s="12">
        <v>1985.0</v>
      </c>
      <c r="I4" s="12">
        <v>2056.0</v>
      </c>
      <c r="J4" s="12">
        <v>2028.0</v>
      </c>
      <c r="K4" s="12">
        <v>2028.0</v>
      </c>
      <c r="L4" s="12">
        <v>1985.0</v>
      </c>
      <c r="M4" s="12">
        <v>1956.0</v>
      </c>
      <c r="N4" s="12">
        <v>2057.0</v>
      </c>
      <c r="O4" s="12">
        <v>2045.0</v>
      </c>
      <c r="P4" s="12">
        <v>2057.0</v>
      </c>
      <c r="Q4" s="12">
        <v>1897.0</v>
      </c>
      <c r="R4" s="12">
        <v>1990.0</v>
      </c>
      <c r="S4" s="13"/>
      <c r="T4" s="13">
        <v>1971.0</v>
      </c>
      <c r="U4" s="13">
        <v>1971.0</v>
      </c>
      <c r="V4" s="13">
        <v>1942.0</v>
      </c>
      <c r="W4" s="13">
        <v>1971.0</v>
      </c>
      <c r="X4" s="13">
        <v>2103.0</v>
      </c>
      <c r="Y4" s="14">
        <v>2122.0</v>
      </c>
      <c r="Z4" s="2" t="s">
        <v>26</v>
      </c>
    </row>
    <row r="5">
      <c r="A5" s="1"/>
      <c r="B5" s="11">
        <v>1070.0</v>
      </c>
      <c r="C5" s="10" t="s">
        <v>27</v>
      </c>
      <c r="D5" s="12">
        <v>1070.0</v>
      </c>
      <c r="E5" s="12">
        <v>1070.0</v>
      </c>
      <c r="F5" s="12">
        <v>1190.0</v>
      </c>
      <c r="G5" s="12">
        <v>1219.0</v>
      </c>
      <c r="H5" s="12">
        <v>1070.0</v>
      </c>
      <c r="I5" s="12">
        <v>1101.0</v>
      </c>
      <c r="J5" s="12">
        <v>1101.0</v>
      </c>
      <c r="K5" s="12">
        <v>1070.0</v>
      </c>
      <c r="L5" s="12">
        <v>1070.0</v>
      </c>
      <c r="M5" s="12">
        <v>1070.0</v>
      </c>
      <c r="N5" s="12">
        <v>1070.0</v>
      </c>
      <c r="O5" s="12">
        <v>1070.0</v>
      </c>
      <c r="P5" s="12">
        <v>1070.0</v>
      </c>
      <c r="Q5" s="12">
        <v>1289.0</v>
      </c>
      <c r="R5" s="12">
        <v>1160.0</v>
      </c>
      <c r="S5" s="13"/>
      <c r="T5" s="13">
        <v>1066.0</v>
      </c>
      <c r="U5" s="13">
        <v>1066.0</v>
      </c>
      <c r="V5" s="13">
        <v>1166.0</v>
      </c>
      <c r="W5" s="13">
        <v>1196.0</v>
      </c>
      <c r="X5" s="13">
        <v>1097.0</v>
      </c>
      <c r="Y5" s="14">
        <v>1323.0</v>
      </c>
      <c r="Z5" s="2" t="s">
        <v>27</v>
      </c>
    </row>
    <row r="6">
      <c r="A6" s="1"/>
      <c r="B6" s="11">
        <v>138.0</v>
      </c>
      <c r="C6" s="10" t="s">
        <v>28</v>
      </c>
      <c r="D6" s="12">
        <v>154.0</v>
      </c>
      <c r="E6" s="12">
        <v>151.0</v>
      </c>
      <c r="F6" s="12">
        <v>149.0</v>
      </c>
      <c r="G6" s="12">
        <v>146.0</v>
      </c>
      <c r="H6" s="12">
        <v>149.0</v>
      </c>
      <c r="I6" s="12">
        <v>152.0</v>
      </c>
      <c r="J6" s="12">
        <v>154.0</v>
      </c>
      <c r="K6" s="12">
        <v>149.0</v>
      </c>
      <c r="L6" s="12">
        <v>149.0</v>
      </c>
      <c r="M6" s="12">
        <v>148.0</v>
      </c>
      <c r="N6" s="12">
        <v>151.0</v>
      </c>
      <c r="O6" s="12">
        <v>151.0</v>
      </c>
      <c r="P6" s="12">
        <v>152.0</v>
      </c>
      <c r="Q6" s="12">
        <v>146.0</v>
      </c>
      <c r="R6" s="12">
        <v>148.0</v>
      </c>
      <c r="S6" s="13"/>
      <c r="T6" s="12">
        <v>148.0</v>
      </c>
      <c r="U6" s="12">
        <v>149.0</v>
      </c>
      <c r="V6" s="12">
        <v>146.0</v>
      </c>
      <c r="W6" s="12">
        <v>146.0</v>
      </c>
      <c r="X6" s="12">
        <v>151.0</v>
      </c>
      <c r="Y6" s="14">
        <v>138.0</v>
      </c>
      <c r="Z6" s="2" t="s">
        <v>28</v>
      </c>
    </row>
    <row r="7">
      <c r="A7" s="1"/>
      <c r="B7" s="11">
        <v>138.0</v>
      </c>
      <c r="C7" s="10" t="s">
        <v>29</v>
      </c>
      <c r="D7" s="12">
        <v>151.0</v>
      </c>
      <c r="E7" s="12">
        <v>152.0</v>
      </c>
      <c r="F7" s="12">
        <v>146.0</v>
      </c>
      <c r="G7" s="12">
        <v>151.0</v>
      </c>
      <c r="H7" s="12">
        <v>154.0</v>
      </c>
      <c r="I7" s="12">
        <v>148.0</v>
      </c>
      <c r="J7" s="12">
        <v>151.0</v>
      </c>
      <c r="K7" s="12">
        <v>151.0</v>
      </c>
      <c r="L7" s="12">
        <v>149.0</v>
      </c>
      <c r="M7" s="12">
        <v>149.0</v>
      </c>
      <c r="N7" s="12">
        <v>151.0</v>
      </c>
      <c r="O7" s="12">
        <v>152.0</v>
      </c>
      <c r="P7" s="12">
        <v>149.0</v>
      </c>
      <c r="Q7" s="12">
        <v>148.0</v>
      </c>
      <c r="R7" s="12">
        <v>148.0</v>
      </c>
      <c r="S7" s="13"/>
      <c r="T7" s="12">
        <v>151.0</v>
      </c>
      <c r="U7" s="12">
        <v>151.0</v>
      </c>
      <c r="V7" s="12">
        <v>149.0</v>
      </c>
      <c r="W7" s="12">
        <v>149.0</v>
      </c>
      <c r="X7" s="12">
        <v>149.0</v>
      </c>
      <c r="Y7" s="14">
        <v>138.0</v>
      </c>
      <c r="Z7" s="2" t="s">
        <v>29</v>
      </c>
    </row>
    <row r="8">
      <c r="A8" s="1"/>
      <c r="B8" s="11">
        <v>135.0</v>
      </c>
      <c r="C8" s="10" t="s">
        <v>30</v>
      </c>
      <c r="D8" s="12">
        <v>146.0</v>
      </c>
      <c r="E8" s="12">
        <v>151.0</v>
      </c>
      <c r="F8" s="12">
        <v>146.0</v>
      </c>
      <c r="G8" s="12">
        <v>143.0</v>
      </c>
      <c r="H8" s="12">
        <v>146.0</v>
      </c>
      <c r="I8" s="12">
        <v>151.0</v>
      </c>
      <c r="J8" s="12">
        <v>148.0</v>
      </c>
      <c r="K8" s="12">
        <v>146.0</v>
      </c>
      <c r="L8" s="12">
        <v>146.0</v>
      </c>
      <c r="M8" s="12">
        <v>146.0</v>
      </c>
      <c r="N8" s="12">
        <v>148.0</v>
      </c>
      <c r="O8" s="12">
        <v>148.0</v>
      </c>
      <c r="P8" s="12">
        <v>148.0</v>
      </c>
      <c r="Q8" s="12">
        <v>143.0</v>
      </c>
      <c r="R8" s="12">
        <v>145.0</v>
      </c>
      <c r="S8" s="13"/>
      <c r="T8" s="12">
        <v>145.0</v>
      </c>
      <c r="U8" s="12">
        <v>145.0</v>
      </c>
      <c r="V8" s="12">
        <v>145.0</v>
      </c>
      <c r="W8" s="12">
        <v>146.0</v>
      </c>
      <c r="X8" s="12">
        <v>145.0</v>
      </c>
      <c r="Y8" s="14">
        <v>135.0</v>
      </c>
      <c r="Z8" s="2" t="s">
        <v>30</v>
      </c>
    </row>
    <row r="9">
      <c r="A9" s="1"/>
      <c r="B9" s="11">
        <v>135.0</v>
      </c>
      <c r="C9" s="10" t="s">
        <v>31</v>
      </c>
      <c r="D9" s="12">
        <v>148.0</v>
      </c>
      <c r="E9" s="12">
        <v>143.0</v>
      </c>
      <c r="F9" s="12">
        <v>145.0</v>
      </c>
      <c r="G9" s="12">
        <v>148.0</v>
      </c>
      <c r="H9" s="12">
        <v>149.0</v>
      </c>
      <c r="I9" s="12">
        <v>141.0</v>
      </c>
      <c r="J9" s="12">
        <v>146.0</v>
      </c>
      <c r="K9" s="12">
        <v>143.0</v>
      </c>
      <c r="L9" s="12">
        <v>143.0</v>
      </c>
      <c r="M9" s="12">
        <v>151.0</v>
      </c>
      <c r="N9" s="12">
        <v>146.0</v>
      </c>
      <c r="O9" s="12">
        <v>149.0</v>
      </c>
      <c r="P9" s="12">
        <v>146.0</v>
      </c>
      <c r="Q9" s="12">
        <v>146.0</v>
      </c>
      <c r="R9" s="12">
        <v>145.0</v>
      </c>
      <c r="S9" s="13"/>
      <c r="T9" s="12">
        <v>149.0</v>
      </c>
      <c r="U9" s="12">
        <v>149.0</v>
      </c>
      <c r="V9" s="12">
        <v>145.0</v>
      </c>
      <c r="W9" s="12">
        <v>145.0</v>
      </c>
      <c r="X9" s="12">
        <v>149.0</v>
      </c>
      <c r="Y9" s="14">
        <v>135.0</v>
      </c>
      <c r="Z9" s="2" t="s">
        <v>31</v>
      </c>
    </row>
    <row r="10">
      <c r="A10" s="1"/>
      <c r="B10" s="11">
        <v>141.0</v>
      </c>
      <c r="C10" s="10" t="s">
        <v>32</v>
      </c>
      <c r="D10" s="12">
        <v>149.0</v>
      </c>
      <c r="E10" s="12">
        <v>147.0</v>
      </c>
      <c r="F10" s="12">
        <v>151.0</v>
      </c>
      <c r="G10" s="12">
        <v>157.0</v>
      </c>
      <c r="H10" s="12">
        <v>154.0</v>
      </c>
      <c r="I10" s="12">
        <v>147.0</v>
      </c>
      <c r="J10" s="12">
        <v>154.0</v>
      </c>
      <c r="K10" s="12">
        <v>151.0</v>
      </c>
      <c r="L10" s="12">
        <v>152.0</v>
      </c>
      <c r="M10" s="12">
        <v>151.0</v>
      </c>
      <c r="N10" s="12">
        <v>151.0</v>
      </c>
      <c r="O10" s="12">
        <v>152.0</v>
      </c>
      <c r="P10" s="12">
        <v>149.0</v>
      </c>
      <c r="Q10" s="12">
        <v>155.0</v>
      </c>
      <c r="R10" s="12">
        <v>151.0</v>
      </c>
      <c r="S10" s="13"/>
      <c r="T10" s="12">
        <v>154.0</v>
      </c>
      <c r="U10" s="12">
        <v>149.0</v>
      </c>
      <c r="V10" s="12">
        <v>155.0</v>
      </c>
      <c r="W10" s="12">
        <v>155.0</v>
      </c>
      <c r="X10" s="12">
        <v>152.0</v>
      </c>
      <c r="Y10" s="14">
        <v>141.0</v>
      </c>
      <c r="Z10" s="2" t="s">
        <v>32</v>
      </c>
    </row>
    <row r="11">
      <c r="A11" s="1"/>
      <c r="B11" s="11">
        <v>141.0</v>
      </c>
      <c r="C11" s="10" t="s">
        <v>33</v>
      </c>
      <c r="D11" s="12">
        <v>149.0</v>
      </c>
      <c r="E11" s="12">
        <v>152.0</v>
      </c>
      <c r="F11" s="12">
        <v>157.0</v>
      </c>
      <c r="G11" s="12">
        <v>151.0</v>
      </c>
      <c r="H11" s="12">
        <v>147.0</v>
      </c>
      <c r="I11" s="12">
        <v>154.0</v>
      </c>
      <c r="J11" s="12">
        <v>147.0</v>
      </c>
      <c r="K11" s="12">
        <v>151.0</v>
      </c>
      <c r="L11" s="12">
        <v>152.0</v>
      </c>
      <c r="M11" s="12">
        <v>152.0</v>
      </c>
      <c r="N11" s="12">
        <v>151.0</v>
      </c>
      <c r="O11" s="12">
        <v>147.0</v>
      </c>
      <c r="P11" s="12">
        <v>151.0</v>
      </c>
      <c r="Q11" s="12">
        <v>155.0</v>
      </c>
      <c r="R11" s="12">
        <v>151.0</v>
      </c>
      <c r="S11" s="13"/>
      <c r="T11" s="12">
        <v>151.0</v>
      </c>
      <c r="U11" s="12">
        <v>149.0</v>
      </c>
      <c r="V11" s="12">
        <v>152.0</v>
      </c>
      <c r="W11" s="12">
        <v>155.0</v>
      </c>
      <c r="X11" s="12">
        <v>152.0</v>
      </c>
      <c r="Y11" s="14">
        <v>141.0</v>
      </c>
      <c r="Z11" s="2" t="s">
        <v>33</v>
      </c>
    </row>
    <row r="12">
      <c r="A12" s="1"/>
      <c r="B12" s="11">
        <v>138.0</v>
      </c>
      <c r="C12" s="10" t="s">
        <v>34</v>
      </c>
      <c r="D12" s="12">
        <v>148.0</v>
      </c>
      <c r="E12" s="12">
        <v>148.0</v>
      </c>
      <c r="F12" s="12">
        <v>151.0</v>
      </c>
      <c r="G12" s="12">
        <v>149.0</v>
      </c>
      <c r="H12" s="12">
        <v>144.0</v>
      </c>
      <c r="I12" s="12">
        <v>151.0</v>
      </c>
      <c r="J12" s="12">
        <v>144.0</v>
      </c>
      <c r="K12" s="12">
        <v>154.0</v>
      </c>
      <c r="L12" s="12">
        <v>152.0</v>
      </c>
      <c r="M12" s="12">
        <v>148.0</v>
      </c>
      <c r="N12" s="12">
        <v>149.0</v>
      </c>
      <c r="O12" s="12">
        <v>146.0</v>
      </c>
      <c r="P12" s="12">
        <v>151.0</v>
      </c>
      <c r="Q12" s="12">
        <v>152.0</v>
      </c>
      <c r="R12" s="12">
        <v>148.0</v>
      </c>
      <c r="S12" s="13"/>
      <c r="T12" s="12">
        <v>151.0</v>
      </c>
      <c r="U12" s="12">
        <v>152.0</v>
      </c>
      <c r="V12" s="12">
        <v>151.0</v>
      </c>
      <c r="W12" s="12">
        <v>148.0</v>
      </c>
      <c r="X12" s="12">
        <v>146.0</v>
      </c>
      <c r="Y12" s="14">
        <v>138.0</v>
      </c>
      <c r="Z12" s="2" t="s">
        <v>34</v>
      </c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" t="s">
        <v>35</v>
      </c>
      <c r="C14" s="2" t="s">
        <v>36</v>
      </c>
      <c r="D14" s="2" t="s">
        <v>33</v>
      </c>
      <c r="E14" s="2" t="s">
        <v>32</v>
      </c>
      <c r="F14" s="2" t="s">
        <v>37</v>
      </c>
      <c r="G14" s="15" t="s">
        <v>38</v>
      </c>
      <c r="H14" s="16" t="s">
        <v>39</v>
      </c>
      <c r="I14" s="16" t="s">
        <v>40</v>
      </c>
      <c r="J14" s="15" t="s">
        <v>41</v>
      </c>
      <c r="K14" s="15" t="s">
        <v>42</v>
      </c>
      <c r="L14" s="15" t="s">
        <v>43</v>
      </c>
      <c r="M14" s="2" t="s">
        <v>44</v>
      </c>
      <c r="N14" s="2" t="s">
        <v>45</v>
      </c>
      <c r="O14" s="2" t="s">
        <v>46</v>
      </c>
      <c r="P14" s="26"/>
      <c r="Q14" s="2" t="s">
        <v>47</v>
      </c>
      <c r="R14" s="3" t="s">
        <v>39</v>
      </c>
      <c r="S14" s="3" t="s">
        <v>48</v>
      </c>
      <c r="T14" s="3" t="s">
        <v>39</v>
      </c>
      <c r="U14" s="1"/>
      <c r="V14" s="1"/>
      <c r="W14" s="1"/>
      <c r="X14" s="1"/>
      <c r="Y14" s="1"/>
      <c r="Z14" s="1"/>
    </row>
    <row r="15">
      <c r="A15" s="1"/>
      <c r="B15" s="2" t="s">
        <v>49</v>
      </c>
      <c r="C15" s="18" t="s">
        <v>101</v>
      </c>
      <c r="D15" s="18"/>
      <c r="E15" s="18"/>
      <c r="F15" s="18">
        <v>70.0</v>
      </c>
      <c r="G15" s="17">
        <v>255.0</v>
      </c>
      <c r="H15" s="18"/>
      <c r="I15" s="18"/>
      <c r="J15" s="19"/>
      <c r="K15" s="19"/>
      <c r="L15" s="19"/>
      <c r="M15" s="18"/>
      <c r="N15" s="18"/>
      <c r="O15" s="18"/>
      <c r="P15" s="26"/>
      <c r="Q15" s="8" t="s">
        <v>51</v>
      </c>
      <c r="R15" s="12">
        <v>398.0</v>
      </c>
      <c r="S15" s="10" t="s">
        <v>52</v>
      </c>
      <c r="T15" s="12">
        <v>300.0</v>
      </c>
      <c r="U15" s="1"/>
      <c r="V15" s="1"/>
      <c r="W15" s="1"/>
      <c r="X15" s="1"/>
      <c r="Y15" s="1"/>
      <c r="Z15" s="1"/>
    </row>
    <row r="16">
      <c r="A16" s="1"/>
      <c r="B16" s="2" t="s">
        <v>53</v>
      </c>
      <c r="C16" s="14" t="s">
        <v>102</v>
      </c>
      <c r="D16" s="14">
        <v>13.0</v>
      </c>
      <c r="E16" s="14">
        <v>13.0</v>
      </c>
      <c r="F16" s="14">
        <v>38.0</v>
      </c>
      <c r="G16" s="19"/>
      <c r="H16" s="18"/>
      <c r="I16" s="18"/>
      <c r="J16" s="19"/>
      <c r="K16" s="19"/>
      <c r="L16" s="19"/>
      <c r="M16" s="18"/>
      <c r="N16" s="18"/>
      <c r="O16" s="18"/>
      <c r="P16" s="26"/>
      <c r="Q16" s="8" t="s">
        <v>55</v>
      </c>
      <c r="R16" s="12">
        <v>398.0</v>
      </c>
      <c r="S16" s="10" t="s">
        <v>56</v>
      </c>
      <c r="T16" s="12">
        <v>368.0</v>
      </c>
      <c r="U16" s="1"/>
      <c r="V16" s="1"/>
      <c r="W16" s="1"/>
      <c r="X16" s="1"/>
      <c r="Y16" s="1"/>
      <c r="Z16" s="1"/>
    </row>
    <row r="17">
      <c r="A17" s="1"/>
      <c r="B17" s="2" t="s">
        <v>57</v>
      </c>
      <c r="C17" s="14" t="s">
        <v>103</v>
      </c>
      <c r="D17" s="18"/>
      <c r="E17" s="18"/>
      <c r="F17" s="14">
        <v>40.0</v>
      </c>
      <c r="G17" s="19"/>
      <c r="H17" s="18"/>
      <c r="I17" s="18"/>
      <c r="J17" s="19"/>
      <c r="K17" s="19"/>
      <c r="L17" s="19"/>
      <c r="M17" s="18"/>
      <c r="N17" s="18"/>
      <c r="O17" s="18"/>
      <c r="P17" s="26"/>
      <c r="Q17" s="8" t="s">
        <v>58</v>
      </c>
      <c r="R17" s="12">
        <v>334.0</v>
      </c>
      <c r="S17" s="10" t="s">
        <v>59</v>
      </c>
      <c r="T17" s="12">
        <v>404.0</v>
      </c>
      <c r="U17" s="1"/>
      <c r="V17" s="1"/>
      <c r="W17" s="1"/>
      <c r="X17" s="1"/>
      <c r="Y17" s="1"/>
      <c r="Z17" s="1"/>
    </row>
    <row r="18">
      <c r="A18" s="1"/>
      <c r="B18" s="2" t="s">
        <v>60</v>
      </c>
      <c r="C18" s="14"/>
      <c r="D18" s="14"/>
      <c r="E18" s="18"/>
      <c r="F18" s="14"/>
      <c r="G18" s="19"/>
      <c r="H18" s="18"/>
      <c r="I18" s="18"/>
      <c r="J18" s="19"/>
      <c r="K18" s="19"/>
      <c r="L18" s="19"/>
      <c r="M18" s="14"/>
      <c r="N18" s="18"/>
      <c r="O18" s="18"/>
      <c r="P18" s="26"/>
      <c r="Q18" s="8" t="s">
        <v>62</v>
      </c>
      <c r="R18" s="12">
        <v>334.0</v>
      </c>
      <c r="S18" s="10" t="s">
        <v>63</v>
      </c>
      <c r="T18" s="12">
        <v>424.0</v>
      </c>
      <c r="U18" s="1"/>
      <c r="V18" s="1"/>
      <c r="W18" s="1"/>
      <c r="X18" s="1"/>
      <c r="Y18" s="1"/>
      <c r="Z18" s="1"/>
    </row>
    <row r="19">
      <c r="A19" s="1"/>
      <c r="B19" s="2" t="s">
        <v>64</v>
      </c>
      <c r="C19" s="18" t="s">
        <v>65</v>
      </c>
      <c r="D19" s="18">
        <v>42.0</v>
      </c>
      <c r="E19" s="18">
        <v>29.0</v>
      </c>
      <c r="F19" s="18">
        <v>37.0</v>
      </c>
      <c r="G19" s="19"/>
      <c r="H19" s="18">
        <v>26.0</v>
      </c>
      <c r="I19" s="18"/>
      <c r="J19" s="19"/>
      <c r="K19" s="19"/>
      <c r="L19" s="17">
        <v>15.0</v>
      </c>
      <c r="M19" s="18"/>
      <c r="N19" s="18"/>
      <c r="O19" s="18"/>
      <c r="P19" s="26"/>
      <c r="Q19" s="8" t="s">
        <v>66</v>
      </c>
      <c r="R19" s="12">
        <v>265.0</v>
      </c>
      <c r="S19" s="10" t="s">
        <v>67</v>
      </c>
      <c r="T19" s="12">
        <v>378.0</v>
      </c>
      <c r="U19" s="1"/>
      <c r="V19" s="1"/>
      <c r="W19" s="1"/>
      <c r="X19" s="1"/>
      <c r="Y19" s="1"/>
      <c r="Z19" s="1"/>
    </row>
    <row r="20">
      <c r="A20" s="1"/>
      <c r="B20" s="2" t="s">
        <v>68</v>
      </c>
      <c r="C20" s="18" t="s">
        <v>105</v>
      </c>
      <c r="D20" s="18">
        <v>15.0</v>
      </c>
      <c r="E20" s="18">
        <v>15.0</v>
      </c>
      <c r="F20" s="18">
        <v>30.0</v>
      </c>
      <c r="G20" s="19"/>
      <c r="H20" s="18"/>
      <c r="I20" s="18"/>
      <c r="J20" s="18">
        <v>25.0</v>
      </c>
      <c r="K20" s="19"/>
      <c r="L20" s="19"/>
      <c r="M20" s="18">
        <v>10.0</v>
      </c>
      <c r="N20" s="18"/>
      <c r="O20" s="18"/>
      <c r="P20" s="26"/>
      <c r="Q20" s="8"/>
      <c r="R20" s="13"/>
      <c r="S20" s="10"/>
      <c r="T20" s="13"/>
      <c r="U20" s="1"/>
      <c r="V20" s="1"/>
      <c r="W20" s="1"/>
      <c r="X20" s="1"/>
      <c r="Y20" s="1"/>
      <c r="Z20" s="1"/>
    </row>
    <row r="21">
      <c r="A21" s="1"/>
      <c r="B21" s="2" t="s">
        <v>70</v>
      </c>
      <c r="C21" s="18" t="s">
        <v>106</v>
      </c>
      <c r="D21" s="18">
        <v>8.0</v>
      </c>
      <c r="E21" s="18"/>
      <c r="F21" s="18">
        <v>10.0</v>
      </c>
      <c r="G21" s="19"/>
      <c r="H21" s="18"/>
      <c r="I21" s="18">
        <v>10.0</v>
      </c>
      <c r="J21" s="19"/>
      <c r="K21" s="19"/>
      <c r="L21" s="19"/>
      <c r="M21" s="18"/>
      <c r="N21" s="18"/>
      <c r="O21" s="18"/>
      <c r="P21" s="26"/>
      <c r="Q21" s="8" t="s">
        <v>72</v>
      </c>
      <c r="R21" s="12">
        <v>334.0</v>
      </c>
      <c r="S21" s="10" t="s">
        <v>73</v>
      </c>
      <c r="T21" s="12">
        <v>300.0</v>
      </c>
      <c r="U21" s="1"/>
      <c r="V21" s="1"/>
      <c r="W21" s="1"/>
      <c r="X21" s="1"/>
      <c r="Y21" s="1"/>
      <c r="Z21" s="1"/>
    </row>
    <row r="22">
      <c r="A22" s="1"/>
      <c r="B22" s="2" t="s">
        <v>74</v>
      </c>
      <c r="C22" s="18" t="s">
        <v>107</v>
      </c>
      <c r="D22" s="18">
        <v>8.0</v>
      </c>
      <c r="E22" s="18">
        <v>8.0</v>
      </c>
      <c r="F22" s="18">
        <v>10.0</v>
      </c>
      <c r="G22" s="19"/>
      <c r="H22" s="18"/>
      <c r="I22" s="18"/>
      <c r="J22" s="19"/>
      <c r="K22" s="19"/>
      <c r="L22" s="19"/>
      <c r="M22" s="18"/>
      <c r="N22" s="18"/>
      <c r="O22" s="18"/>
      <c r="P22" s="26"/>
      <c r="Q22" s="8" t="s">
        <v>76</v>
      </c>
      <c r="R22" s="12">
        <v>265.0</v>
      </c>
      <c r="S22" s="10"/>
      <c r="T22" s="10"/>
      <c r="U22" s="1"/>
      <c r="V22" s="1"/>
      <c r="W22" s="1"/>
      <c r="X22" s="1"/>
      <c r="Y22" s="1"/>
      <c r="Z22" s="1"/>
    </row>
    <row r="23">
      <c r="A23" s="1"/>
      <c r="B23" s="2" t="s">
        <v>77</v>
      </c>
      <c r="C23" s="14" t="s">
        <v>78</v>
      </c>
      <c r="D23" s="14">
        <v>43.0</v>
      </c>
      <c r="E23" s="14">
        <v>43.0</v>
      </c>
      <c r="F23" s="14">
        <v>55.0</v>
      </c>
      <c r="G23" s="19"/>
      <c r="H23" s="14">
        <v>21.0</v>
      </c>
      <c r="I23" s="18"/>
      <c r="J23" s="19"/>
      <c r="K23" s="17"/>
      <c r="L23" s="19"/>
      <c r="M23" s="18"/>
      <c r="N23" s="18"/>
      <c r="O23" s="18"/>
      <c r="P23" s="26"/>
      <c r="Q23" s="8"/>
      <c r="R23" s="13"/>
      <c r="S23" s="20"/>
      <c r="T23" s="20"/>
      <c r="U23" s="1"/>
      <c r="V23" s="1"/>
      <c r="W23" s="1"/>
      <c r="X23" s="1"/>
      <c r="Y23" s="1"/>
      <c r="Z23" s="1"/>
    </row>
    <row r="24">
      <c r="A24" s="1"/>
      <c r="B24" s="2" t="s">
        <v>79</v>
      </c>
      <c r="C24" s="18" t="s">
        <v>80</v>
      </c>
      <c r="D24" s="18">
        <v>50.0</v>
      </c>
      <c r="E24" s="18">
        <v>33.0</v>
      </c>
      <c r="F24" s="18">
        <v>62.0</v>
      </c>
      <c r="G24" s="19"/>
      <c r="H24" s="18">
        <v>29.0</v>
      </c>
      <c r="I24" s="18"/>
      <c r="J24" s="19"/>
      <c r="K24" s="17">
        <v>3.0</v>
      </c>
      <c r="L24" s="19"/>
      <c r="M24" s="18"/>
      <c r="N24" s="18">
        <v>14.0</v>
      </c>
      <c r="O24" s="18"/>
      <c r="P24" s="26"/>
      <c r="Q24" s="8" t="s">
        <v>81</v>
      </c>
      <c r="R24" s="12">
        <v>300.0</v>
      </c>
      <c r="S24" s="20"/>
      <c r="T24" s="20"/>
      <c r="U24" s="1"/>
      <c r="V24" s="1"/>
      <c r="W24" s="1"/>
      <c r="X24" s="1"/>
      <c r="Y24" s="1"/>
      <c r="Z24" s="1"/>
    </row>
    <row r="25">
      <c r="A25" s="1"/>
      <c r="B25" s="2" t="s">
        <v>82</v>
      </c>
      <c r="C25" s="18" t="s">
        <v>83</v>
      </c>
      <c r="D25" s="18">
        <v>8.0</v>
      </c>
      <c r="E25" s="18"/>
      <c r="F25" s="18">
        <v>11.0</v>
      </c>
      <c r="G25" s="19"/>
      <c r="H25" s="18">
        <v>8.0</v>
      </c>
      <c r="I25" s="18"/>
      <c r="J25" s="19"/>
      <c r="K25" s="19"/>
      <c r="L25" s="19"/>
      <c r="M25" s="18"/>
      <c r="N25" s="18"/>
      <c r="O25" s="18"/>
      <c r="P25" s="26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2" t="s">
        <v>84</v>
      </c>
      <c r="C26" s="18" t="s">
        <v>83</v>
      </c>
      <c r="D26" s="18">
        <v>8.0</v>
      </c>
      <c r="E26" s="18"/>
      <c r="F26" s="18">
        <v>11.0</v>
      </c>
      <c r="G26" s="19"/>
      <c r="H26" s="18">
        <v>8.0</v>
      </c>
      <c r="I26" s="18"/>
      <c r="J26" s="19"/>
      <c r="K26" s="19"/>
      <c r="L26" s="19"/>
      <c r="M26" s="18"/>
      <c r="N26" s="18"/>
      <c r="O26" s="18"/>
      <c r="P26" s="26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2" t="s">
        <v>85</v>
      </c>
      <c r="C27" s="18" t="s">
        <v>110</v>
      </c>
      <c r="D27" s="18">
        <v>30.0</v>
      </c>
      <c r="E27" s="18"/>
      <c r="F27" s="18">
        <v>20.0</v>
      </c>
      <c r="G27" s="19"/>
      <c r="H27" s="18"/>
      <c r="I27" s="18"/>
      <c r="J27" s="19"/>
      <c r="K27" s="19"/>
      <c r="L27" s="19"/>
      <c r="M27" s="18">
        <v>10.0</v>
      </c>
      <c r="N27" s="18"/>
      <c r="O27" s="18"/>
      <c r="P27" s="2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2" t="s">
        <v>87</v>
      </c>
      <c r="C28" s="18" t="s">
        <v>88</v>
      </c>
      <c r="D28" s="18">
        <v>5.0</v>
      </c>
      <c r="E28" s="18"/>
      <c r="F28" s="18">
        <v>15.0</v>
      </c>
      <c r="G28" s="19"/>
      <c r="H28" s="18">
        <v>10.0</v>
      </c>
      <c r="I28" s="18">
        <v>5.0</v>
      </c>
      <c r="J28" s="19"/>
      <c r="K28" s="19"/>
      <c r="L28" s="19"/>
      <c r="M28" s="18"/>
      <c r="N28" s="18"/>
      <c r="O28" s="1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2" t="s">
        <v>89</v>
      </c>
      <c r="C29" s="21" t="s">
        <v>90</v>
      </c>
      <c r="D29" s="22">
        <v>44.0</v>
      </c>
      <c r="E29" s="22">
        <v>42.0</v>
      </c>
      <c r="F29" s="22">
        <v>47.0</v>
      </c>
      <c r="G29" s="19"/>
      <c r="H29" s="14">
        <v>13.0</v>
      </c>
      <c r="I29" s="18"/>
      <c r="J29" s="19"/>
      <c r="K29" s="19"/>
      <c r="L29" s="19"/>
      <c r="M29" s="18"/>
      <c r="N29" s="18"/>
      <c r="O29" s="14">
        <v>1.0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2" t="s">
        <v>91</v>
      </c>
      <c r="C30" s="14" t="s">
        <v>92</v>
      </c>
      <c r="D30" s="18">
        <v>32.0</v>
      </c>
      <c r="E30" s="18">
        <v>30.0</v>
      </c>
      <c r="F30" s="18">
        <v>43.0</v>
      </c>
      <c r="G30" s="19"/>
      <c r="H30" s="18">
        <v>16.0</v>
      </c>
      <c r="I30" s="18"/>
      <c r="J30" s="19"/>
      <c r="K30" s="17">
        <v>5.0</v>
      </c>
      <c r="L30" s="19"/>
      <c r="M30" s="18">
        <v>10.0</v>
      </c>
      <c r="N30" s="18"/>
      <c r="O30" s="1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2" t="s">
        <v>93</v>
      </c>
      <c r="C31" s="18"/>
      <c r="D31" s="14"/>
      <c r="E31" s="14"/>
      <c r="F31" s="18"/>
      <c r="G31" s="19"/>
      <c r="H31" s="18">
        <v>16.0</v>
      </c>
      <c r="I31" s="18"/>
      <c r="J31" s="19"/>
      <c r="K31" s="19"/>
      <c r="L31" s="17">
        <v>30.0</v>
      </c>
      <c r="M31" s="18"/>
      <c r="N31" s="18"/>
      <c r="O31" s="1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6" t="s">
        <v>94</v>
      </c>
      <c r="C32" s="18"/>
      <c r="D32" s="18"/>
      <c r="E32" s="18"/>
      <c r="F32" s="14">
        <v>20.0</v>
      </c>
      <c r="G32" s="19"/>
      <c r="H32" s="18"/>
      <c r="I32" s="14"/>
      <c r="J32" s="19"/>
      <c r="K32" s="19"/>
      <c r="L32" s="17">
        <v>20.0</v>
      </c>
      <c r="M32" s="18"/>
      <c r="N32" s="18"/>
      <c r="O32" s="18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2" t="s">
        <v>95</v>
      </c>
      <c r="C33" s="18"/>
      <c r="D33" s="18"/>
      <c r="E33" s="18"/>
      <c r="F33" s="14">
        <v>70.0</v>
      </c>
      <c r="G33" s="19"/>
      <c r="H33" s="18">
        <v>36.0</v>
      </c>
      <c r="I33" s="18"/>
      <c r="J33" s="19"/>
      <c r="K33" s="19"/>
      <c r="L33" s="19"/>
      <c r="M33" s="18"/>
      <c r="N33" s="18"/>
      <c r="O33" s="18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2" t="s">
        <v>96</v>
      </c>
      <c r="C34" s="18"/>
      <c r="D34" s="18"/>
      <c r="E34" s="18"/>
      <c r="F34" s="18"/>
      <c r="G34" s="19"/>
      <c r="H34" s="18">
        <v>48.0</v>
      </c>
      <c r="I34" s="18"/>
      <c r="J34" s="19"/>
      <c r="K34" s="19"/>
      <c r="L34" s="19"/>
      <c r="M34" s="18"/>
      <c r="N34" s="18"/>
      <c r="O34" s="18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5" t="s">
        <v>97</v>
      </c>
      <c r="C35" s="23"/>
      <c r="D35" s="23">
        <f t="shared" ref="D35:J35" si="1">sum(D15:D34)</f>
        <v>306</v>
      </c>
      <c r="E35" s="23">
        <f t="shared" si="1"/>
        <v>213</v>
      </c>
      <c r="F35" s="23">
        <f t="shared" si="1"/>
        <v>589</v>
      </c>
      <c r="G35" s="23">
        <f t="shared" si="1"/>
        <v>255</v>
      </c>
      <c r="H35" s="23">
        <f t="shared" si="1"/>
        <v>231</v>
      </c>
      <c r="I35" s="23">
        <f t="shared" si="1"/>
        <v>15</v>
      </c>
      <c r="J35" s="23">
        <f t="shared" si="1"/>
        <v>25</v>
      </c>
      <c r="K35" s="17">
        <v>50.0</v>
      </c>
      <c r="L35" s="23">
        <f t="shared" ref="L35:O35" si="2">sum(L15:L34)</f>
        <v>65</v>
      </c>
      <c r="M35" s="23">
        <f t="shared" si="2"/>
        <v>30</v>
      </c>
      <c r="N35" s="23">
        <f t="shared" si="2"/>
        <v>14</v>
      </c>
      <c r="O35" s="23">
        <f t="shared" si="2"/>
        <v>1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2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5" t="s">
        <v>98</v>
      </c>
      <c r="C37" s="23"/>
      <c r="D37" s="24"/>
      <c r="E37" s="2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5" t="s">
        <v>33</v>
      </c>
      <c r="C38" s="23">
        <f>Y11+D35</f>
        <v>447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5" t="s">
        <v>99</v>
      </c>
      <c r="C39" s="23">
        <f>T18+H35</f>
        <v>655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5" t="s">
        <v>37</v>
      </c>
      <c r="C40" s="23">
        <f>F35+G35+C39</f>
        <v>1499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5" t="s">
        <v>100</v>
      </c>
      <c r="C41" s="23">
        <f>M35</f>
        <v>30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5" t="s">
        <v>113</v>
      </c>
      <c r="C43" s="32" t="s">
        <v>138</v>
      </c>
      <c r="D43" s="33"/>
      <c r="E43" s="24"/>
      <c r="F43" s="2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24"/>
      <c r="B44" s="15" t="s">
        <v>139</v>
      </c>
      <c r="C44" s="34">
        <f>C40+175</f>
        <v>1674</v>
      </c>
      <c r="D44" s="3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</sheetData>
  <mergeCells count="1">
    <mergeCell ref="D2:W2"/>
  </mergeCells>
  <drawing r:id="rId1"/>
</worksheet>
</file>